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User\Documents\Working from Home\"/>
    </mc:Choice>
  </mc:AlternateContent>
  <xr:revisionPtr revIDLastSave="0" documentId="8_{059FCBD0-69CC-41B9-96F5-D9F3441ED279}" xr6:coauthVersionLast="47" xr6:coauthVersionMax="47" xr10:uidLastSave="{00000000-0000-0000-0000-000000000000}"/>
  <bookViews>
    <workbookView xWindow="3195" yWindow="1695" windowWidth="15330" windowHeight="9570" tabRatio="696" firstSheet="7" activeTab="7" xr2:uid="{00000000-000D-0000-FFFF-FFFF00000000}"/>
  </bookViews>
  <sheets>
    <sheet name="introduction" sheetId="8" r:id="rId1"/>
    <sheet name="definitions" sheetId="11" r:id="rId2"/>
    <sheet name="Using block grants towards a TA" sheetId="28" r:id="rId3"/>
    <sheet name="Jisc APC template v6" sheetId="25" r:id="rId4"/>
    <sheet name="TA Data Source notes" sheetId="30" state="hidden" r:id="rId5"/>
    <sheet name="Constrained values" sheetId="24" r:id="rId6"/>
    <sheet name="Discounts, memberships &amp; pre-pa" sheetId="23" r:id="rId7"/>
    <sheet name="Transitional Agreement" sheetId="27" r:id="rId8"/>
    <sheet name="RCUK compliance summary" sheetId="31" r:id="rId9"/>
  </sheets>
  <definedNames>
    <definedName name="_xlnm.Print_Area" localSheetId="3">'Jisc APC template v6'!$A$3:$AD$22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7" l="1"/>
  <c r="E6" i="27"/>
  <c r="E7" i="27"/>
  <c r="E8" i="27"/>
  <c r="E9" i="27"/>
  <c r="E10" i="27"/>
  <c r="E11" i="27"/>
  <c r="E12" i="27"/>
  <c r="E13" i="27"/>
  <c r="E14" i="27"/>
  <c r="E15" i="27"/>
  <c r="E17" i="27"/>
  <c r="E18" i="27"/>
  <c r="E19" i="27"/>
  <c r="E20" i="27"/>
  <c r="E21" i="27"/>
  <c r="E24" i="27"/>
  <c r="E25" i="27"/>
  <c r="E26" i="27"/>
  <c r="E27" i="27"/>
  <c r="E28" i="27"/>
  <c r="E29" i="27"/>
  <c r="E34" i="27"/>
  <c r="C39" i="31"/>
  <c r="C37" i="31"/>
  <c r="C32" i="31" s="1"/>
  <c r="F29" i="31"/>
  <c r="F28" i="31"/>
  <c r="C20" i="31"/>
  <c r="C15" i="31"/>
  <c r="E37" i="28" l="1"/>
  <c r="E15" i="28"/>
  <c r="E20" i="28"/>
  <c r="E21" i="28" s="1"/>
  <c r="E22" i="28" s="1"/>
  <c r="E23" i="28" s="1"/>
  <c r="E38" i="28" l="1"/>
  <c r="E39"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 Rowbotham</author>
  </authors>
  <commentList>
    <comment ref="B32" authorId="0" shapeId="0" xr:uid="{4AACD51E-F2D0-4548-8323-576B1A55B381}">
      <text>
        <r>
          <rPr>
            <b/>
            <sz val="9"/>
            <color indexed="81"/>
            <rFont val="Tahoma"/>
            <family val="2"/>
          </rPr>
          <t xml:space="preserve">Guidance:
Please also ensure you have completed the Transformative Agreement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RCUK Guidance</author>
    <author>Kate Rowbotham</author>
  </authors>
  <commentList>
    <comment ref="A4" authorId="0" shapeId="0" xr:uid="{9AB2FE9B-8CF5-47E0-947C-7F3191519A95}">
      <text>
        <r>
          <rPr>
            <b/>
            <sz val="9"/>
            <color indexed="81"/>
            <rFont val="Tahoma"/>
            <family val="2"/>
          </rPr>
          <t>Guidance:</t>
        </r>
        <r>
          <rPr>
            <sz val="9"/>
            <color indexed="81"/>
            <rFont val="Tahoma"/>
            <family val="2"/>
          </rPr>
          <t xml:space="preserve">
Date on which the resource has been accepted for publication with all substantive changes made. Use most accurate date available, whether that is day (e.g. 2017-01-01), month (e.g. 2017-01), or year (e.g. 2017).</t>
        </r>
      </text>
    </comment>
    <comment ref="B4" authorId="0" shapeId="0" xr:uid="{243AAD19-3E61-4C94-A102-66218CE109AD}">
      <text>
        <r>
          <rPr>
            <b/>
            <sz val="9"/>
            <color indexed="81"/>
            <rFont val="Tahoma"/>
            <family val="2"/>
          </rPr>
          <t>Guidance:</t>
        </r>
        <r>
          <rPr>
            <sz val="9"/>
            <color indexed="81"/>
            <rFont val="Tahoma"/>
            <family val="2"/>
          </rPr>
          <t xml:space="preserve">
PubMed unique identifier.</t>
        </r>
      </text>
    </comment>
    <comment ref="C4" authorId="0" shapeId="0" xr:uid="{7CF82244-C2FB-4AC1-B934-D76E06410C84}">
      <text>
        <r>
          <rPr>
            <b/>
            <sz val="9"/>
            <color indexed="81"/>
            <rFont val="Tahoma"/>
            <family val="2"/>
          </rPr>
          <t>Guidance:</t>
        </r>
        <r>
          <rPr>
            <sz val="9"/>
            <color indexed="81"/>
            <rFont val="Tahoma"/>
            <family val="2"/>
          </rPr>
          <t xml:space="preserve">
The Digital Object Identifier.</t>
        </r>
      </text>
    </comment>
    <comment ref="D4" authorId="0" shapeId="0" xr:uid="{1579B500-A66A-4A62-AD74-86346D6635E4}">
      <text>
        <r>
          <rPr>
            <b/>
            <sz val="9"/>
            <color indexed="81"/>
            <rFont val="Tahoma"/>
            <family val="2"/>
          </rPr>
          <t>Guidance:</t>
        </r>
        <r>
          <rPr>
            <sz val="9"/>
            <color indexed="81"/>
            <rFont val="Tahoma"/>
            <family val="2"/>
          </rPr>
          <t xml:space="preserve">
The name of the organisation making an article available. </t>
        </r>
        <r>
          <rPr>
            <b/>
            <sz val="9"/>
            <color indexed="81"/>
            <rFont val="Tahoma"/>
            <family val="2"/>
          </rPr>
          <t>Complete if no DOI or PMID is provided.</t>
        </r>
      </text>
    </comment>
    <comment ref="E4" authorId="0" shapeId="0" xr:uid="{59411720-0BA2-470E-9C0A-60D3FA9F0F9D}">
      <text>
        <r>
          <rPr>
            <b/>
            <sz val="9"/>
            <color indexed="81"/>
            <rFont val="Tahoma"/>
            <family val="2"/>
          </rPr>
          <t>Guidance:</t>
        </r>
        <r>
          <rPr>
            <sz val="9"/>
            <color indexed="81"/>
            <rFont val="Tahoma"/>
            <family val="2"/>
          </rPr>
          <t xml:space="preserve">
Title of the work that the item is contained within: if it is not a journal but a book or conference proceeding, use the title of that instead. </t>
        </r>
        <r>
          <rPr>
            <b/>
            <sz val="9"/>
            <color indexed="81"/>
            <rFont val="Tahoma"/>
            <family val="2"/>
          </rPr>
          <t>Complete if no DOI or PMID is provided.</t>
        </r>
      </text>
    </comment>
    <comment ref="F4" authorId="0" shapeId="0" xr:uid="{157C7751-8CDF-45CD-972B-D92ECA28AD07}">
      <text>
        <r>
          <rPr>
            <b/>
            <sz val="9"/>
            <color indexed="81"/>
            <rFont val="Tahoma"/>
            <family val="2"/>
          </rPr>
          <t>Guidance:</t>
        </r>
        <r>
          <rPr>
            <sz val="9"/>
            <color indexed="81"/>
            <rFont val="Tahoma"/>
            <family val="2"/>
          </rPr>
          <t xml:space="preserve">
The International Standard Serial Number. E-ISSN is preferred. Use ISBN if applicable. </t>
        </r>
        <r>
          <rPr>
            <b/>
            <sz val="9"/>
            <color indexed="81"/>
            <rFont val="Tahoma"/>
            <family val="2"/>
          </rPr>
          <t>Complete if no PMID or DOI is provided.</t>
        </r>
      </text>
    </comment>
    <comment ref="G4" authorId="0" shapeId="0" xr:uid="{322211FF-F174-49EA-A226-6C3068DC1C2E}">
      <text>
        <r>
          <rPr>
            <b/>
            <sz val="9"/>
            <color indexed="81"/>
            <rFont val="Tahoma"/>
            <family val="2"/>
          </rPr>
          <t xml:space="preserve"> Guidance:</t>
        </r>
        <r>
          <rPr>
            <sz val="9"/>
            <color indexed="81"/>
            <rFont val="Tahoma"/>
            <family val="2"/>
          </rPr>
          <t xml:space="preserve">
Select what kind of publication the item is published in from the drop-down list.</t>
        </r>
        <r>
          <rPr>
            <b/>
            <sz val="9"/>
            <color indexed="81"/>
            <rFont val="Tahoma"/>
            <family val="2"/>
          </rPr>
          <t xml:space="preserve"> Complete if no DOI or PMID is provided.</t>
        </r>
      </text>
    </comment>
    <comment ref="H4" authorId="0" shapeId="0" xr:uid="{A31B386B-A145-46BE-B248-28D68F2B01B0}">
      <text>
        <r>
          <rPr>
            <b/>
            <sz val="9"/>
            <color indexed="81"/>
            <rFont val="Tahoma"/>
            <family val="2"/>
          </rPr>
          <t>Guidance:</t>
        </r>
        <r>
          <rPr>
            <sz val="9"/>
            <color indexed="81"/>
            <rFont val="Tahoma"/>
            <family val="2"/>
          </rPr>
          <t xml:space="preserve">
Title of item, i.e. title of journal article, book chapter, conference paper etc.</t>
        </r>
      </text>
    </comment>
    <comment ref="I4" authorId="0" shapeId="0" xr:uid="{E4B00067-4678-43B8-9539-647EE437F259}">
      <text>
        <r>
          <rPr>
            <b/>
            <sz val="9"/>
            <color indexed="81"/>
            <rFont val="Tahoma"/>
            <family val="2"/>
          </rPr>
          <t>Guidance:</t>
        </r>
        <r>
          <rPr>
            <sz val="9"/>
            <color indexed="81"/>
            <rFont val="Tahoma"/>
            <family val="2"/>
          </rPr>
          <t xml:space="preserve">
The date of earliest online availability. Use most accurate date available, whether that is day (e.g. 2017-01-01), month (e.g. 2017-01), or year (e.g. 2017).</t>
        </r>
      </text>
    </comment>
    <comment ref="J4" authorId="0" shapeId="0" xr:uid="{916A158E-517A-4B38-8196-C58EE9DA234C}">
      <text>
        <r>
          <rPr>
            <b/>
            <sz val="9"/>
            <color indexed="81"/>
            <rFont val="Tahoma"/>
            <family val="2"/>
          </rPr>
          <t>Guidance:</t>
        </r>
        <r>
          <rPr>
            <sz val="9"/>
            <color indexed="81"/>
            <rFont val="Tahoma"/>
            <family val="2"/>
          </rPr>
          <t xml:space="preserve">
Select only from the </t>
        </r>
        <r>
          <rPr>
            <b/>
            <sz val="9"/>
            <color indexed="81"/>
            <rFont val="Tahoma"/>
            <family val="2"/>
          </rPr>
          <t>constrained</t>
        </r>
        <r>
          <rPr>
            <sz val="9"/>
            <color indexed="81"/>
            <rFont val="Tahoma"/>
            <family val="2"/>
          </rPr>
          <t xml:space="preserve"> </t>
        </r>
        <r>
          <rPr>
            <b/>
            <sz val="9"/>
            <color indexed="81"/>
            <rFont val="Tahoma"/>
            <family val="2"/>
          </rPr>
          <t>drop-down list</t>
        </r>
        <r>
          <rPr>
            <sz val="9"/>
            <color indexed="81"/>
            <rFont val="Tahoma"/>
            <family val="2"/>
          </rPr>
          <t>. State the source of funding to pay the APC: RCUK, COAF, Institutional, or Other. Explain any complications in the 'Notes' field. If there is more than one funder of the APC, state these in the following two columns.</t>
        </r>
      </text>
    </comment>
    <comment ref="K4" authorId="0" shapeId="0" xr:uid="{9EB14BB1-F8AB-457D-84BD-0CD5B4FA45D3}">
      <text>
        <r>
          <rPr>
            <b/>
            <sz val="9"/>
            <color indexed="81"/>
            <rFont val="Tahoma"/>
            <family val="2"/>
          </rPr>
          <t>Guidance:</t>
        </r>
        <r>
          <rPr>
            <sz val="9"/>
            <color indexed="81"/>
            <rFont val="Tahoma"/>
            <family val="2"/>
          </rPr>
          <t xml:space="preserve">
Complete if there is more than one fund that the APC is paid from. </t>
        </r>
        <r>
          <rPr>
            <b/>
            <sz val="9"/>
            <color indexed="81"/>
            <rFont val="Tahoma"/>
            <family val="2"/>
          </rPr>
          <t>Select only from the constrained drop-down list</t>
        </r>
      </text>
    </comment>
    <comment ref="L4" authorId="0" shapeId="0" xr:uid="{878A5760-65C0-4F1D-ADB8-A87B2A5A7321}">
      <text>
        <r>
          <rPr>
            <b/>
            <sz val="9"/>
            <color indexed="81"/>
            <rFont val="Tahoma"/>
            <family val="2"/>
          </rPr>
          <t>Guidance:</t>
        </r>
        <r>
          <rPr>
            <sz val="9"/>
            <color indexed="81"/>
            <rFont val="Tahoma"/>
            <family val="2"/>
          </rPr>
          <t xml:space="preserve">
Complete if there are more than two funds that the APC is paid from.</t>
        </r>
        <r>
          <rPr>
            <b/>
            <sz val="9"/>
            <color indexed="81"/>
            <rFont val="Tahoma"/>
            <family val="2"/>
          </rPr>
          <t xml:space="preserve"> Select only from the constrained drop-down list</t>
        </r>
      </text>
    </comment>
    <comment ref="M4" authorId="0" shapeId="0" xr:uid="{52C5CCE8-7BFE-4785-B34D-2EEBDCF8F875}">
      <text>
        <r>
          <rPr>
            <b/>
            <sz val="9"/>
            <color indexed="81"/>
            <rFont val="Tahoma"/>
            <family val="2"/>
          </rPr>
          <t>Guidance:</t>
        </r>
        <r>
          <rPr>
            <sz val="9"/>
            <color indexed="81"/>
            <rFont val="Tahoma"/>
            <family val="2"/>
          </rPr>
          <t xml:space="preserve">
</t>
        </r>
        <r>
          <rPr>
            <b/>
            <sz val="9"/>
            <color indexed="81"/>
            <rFont val="Tahoma"/>
            <family val="2"/>
          </rPr>
          <t>Select only from the constrained drop-down list.</t>
        </r>
        <r>
          <rPr>
            <sz val="9"/>
            <color indexed="81"/>
            <rFont val="Tahoma"/>
            <family val="2"/>
          </rPr>
          <t xml:space="preserve"> This may differ from the 'Fund that APC is paid from' field. Explain any complications in the 'Notes' field.  This field is optional when reporting to Jisc.</t>
        </r>
      </text>
    </comment>
    <comment ref="N4" authorId="0" shapeId="0" xr:uid="{ACFA1590-8818-4EE3-9D12-936E84FB1666}">
      <text>
        <r>
          <rPr>
            <b/>
            <sz val="9"/>
            <color indexed="81"/>
            <rFont val="Tahoma"/>
            <family val="2"/>
          </rPr>
          <t>Guidance:</t>
        </r>
        <r>
          <rPr>
            <sz val="9"/>
            <color indexed="81"/>
            <rFont val="Tahoma"/>
            <family val="2"/>
          </rPr>
          <t xml:space="preserve">
Grant ID for first funder (column M). This field is optional if reporting to Jisc.</t>
        </r>
      </text>
    </comment>
    <comment ref="O4" authorId="0" shapeId="0" xr:uid="{976D3E20-02A8-40D2-BD14-40E1B7959146}">
      <text>
        <r>
          <rPr>
            <b/>
            <sz val="9"/>
            <color indexed="81"/>
            <rFont val="Tahoma"/>
            <family val="2"/>
          </rPr>
          <t>Guidance:</t>
        </r>
        <r>
          <rPr>
            <sz val="9"/>
            <color indexed="81"/>
            <rFont val="Tahoma"/>
            <family val="2"/>
          </rPr>
          <t xml:space="preserve">
The funder of the research - complete if there is more than one known funder. </t>
        </r>
        <r>
          <rPr>
            <b/>
            <sz val="9"/>
            <color indexed="81"/>
            <rFont val="Tahoma"/>
            <family val="2"/>
          </rPr>
          <t xml:space="preserve">Select only from the constrained drop-down list. </t>
        </r>
      </text>
    </comment>
    <comment ref="P4" authorId="0" shapeId="0" xr:uid="{31F01F8F-F437-42F4-986F-7F654B7D8BF5}">
      <text>
        <r>
          <rPr>
            <b/>
            <sz val="9"/>
            <color indexed="81"/>
            <rFont val="Tahoma"/>
            <family val="2"/>
          </rPr>
          <t>Guidance:</t>
        </r>
        <r>
          <rPr>
            <sz val="9"/>
            <color indexed="81"/>
            <rFont val="Tahoma"/>
            <family val="2"/>
          </rPr>
          <t xml:space="preserve">
Grant ID for second funder (column O).</t>
        </r>
      </text>
    </comment>
    <comment ref="Q4" authorId="0" shapeId="0" xr:uid="{E86B4F25-4BBB-4BFA-9512-503CB83C7671}">
      <text>
        <r>
          <rPr>
            <b/>
            <sz val="9"/>
            <color indexed="81"/>
            <rFont val="Tahoma"/>
            <family val="2"/>
          </rPr>
          <t>Guidance:</t>
        </r>
        <r>
          <rPr>
            <sz val="9"/>
            <color indexed="81"/>
            <rFont val="Tahoma"/>
            <family val="2"/>
          </rPr>
          <t xml:space="preserve">
The funder of the research - complete if there are more than two known funders.  </t>
        </r>
        <r>
          <rPr>
            <b/>
            <sz val="9"/>
            <color indexed="81"/>
            <rFont val="Tahoma"/>
            <family val="2"/>
          </rPr>
          <t>Select only from the constrained drop-down list.</t>
        </r>
        <r>
          <rPr>
            <sz val="9"/>
            <color indexed="81"/>
            <rFont val="Tahoma"/>
            <family val="2"/>
          </rPr>
          <t xml:space="preserve"> For any additional funders please add after "Notes" column.</t>
        </r>
      </text>
    </comment>
    <comment ref="R4" authorId="0" shapeId="0" xr:uid="{987EA42E-3F63-4E7D-8123-436750837900}">
      <text>
        <r>
          <rPr>
            <b/>
            <sz val="9"/>
            <color indexed="81"/>
            <rFont val="Tahoma"/>
            <family val="2"/>
          </rPr>
          <t>Guidance:</t>
        </r>
        <r>
          <rPr>
            <sz val="9"/>
            <color indexed="81"/>
            <rFont val="Tahoma"/>
            <family val="2"/>
          </rPr>
          <t xml:space="preserve">
Grant ID for third funder (column Q).</t>
        </r>
      </text>
    </comment>
    <comment ref="S4" authorId="0" shapeId="0" xr:uid="{DD452436-5BA5-4899-9DBB-6844087A79D6}">
      <text>
        <r>
          <rPr>
            <b/>
            <sz val="9"/>
            <color indexed="81"/>
            <rFont val="Tahoma"/>
            <family val="2"/>
          </rPr>
          <t>Guidance:</t>
        </r>
        <r>
          <rPr>
            <sz val="9"/>
            <color indexed="81"/>
            <rFont val="Tahoma"/>
            <family val="2"/>
          </rPr>
          <t xml:space="preserve">
The date that payment leaves the institution's account. Use most accurate date available, whether that is day (e.g. 2017-01-01), month (e.g. 2017-01), or year (e.g. 2017).</t>
        </r>
      </text>
    </comment>
    <comment ref="T4" authorId="0" shapeId="0" xr:uid="{474F83EE-A948-4EF3-8823-FA8469C5E796}">
      <text>
        <r>
          <rPr>
            <b/>
            <sz val="9"/>
            <color indexed="81"/>
            <rFont val="Tahoma"/>
            <family val="2"/>
          </rPr>
          <t>Guidance:</t>
        </r>
        <r>
          <rPr>
            <sz val="9"/>
            <color indexed="81"/>
            <rFont val="Tahoma"/>
            <family val="2"/>
          </rPr>
          <t xml:space="preserve">
The amount that was paid for the APC, in the currency it was paid in, excluding VAT (where possible).</t>
        </r>
      </text>
    </comment>
    <comment ref="U4" authorId="0" shapeId="0" xr:uid="{75C117B9-E5CE-4457-84A1-3B076E37CDA6}">
      <text>
        <r>
          <rPr>
            <b/>
            <sz val="9"/>
            <color indexed="81"/>
            <rFont val="Tahoma"/>
            <family val="2"/>
          </rPr>
          <t>Guidance:</t>
        </r>
        <r>
          <rPr>
            <sz val="9"/>
            <color indexed="81"/>
            <rFont val="Tahoma"/>
            <family val="2"/>
          </rPr>
          <t xml:space="preserve">
Currency that the APC was originally paid in e.g. GBP, USD, EUR.</t>
        </r>
      </text>
    </comment>
    <comment ref="V4" authorId="0" shapeId="0" xr:uid="{6D871112-4C2E-498A-851B-2E99E5FD9A3B}">
      <text>
        <r>
          <rPr>
            <b/>
            <sz val="9"/>
            <color indexed="81"/>
            <rFont val="Tahoma"/>
            <family val="2"/>
          </rPr>
          <t>Guidance:</t>
        </r>
        <r>
          <rPr>
            <sz val="9"/>
            <color indexed="81"/>
            <rFont val="Tahoma"/>
            <family val="2"/>
          </rPr>
          <t xml:space="preserve">
The amount that was paid for the APC in GBP. Includes VAT but excludes additional publication costs. In the case where the amount is unknown or unclear, as with prepaid or offset APCs, leave blank and indicate the name of the deal under 'Discounts, memberships, &amp; pre-payment agreements.'</t>
        </r>
      </text>
    </comment>
    <comment ref="W4" authorId="0" shapeId="0" xr:uid="{10F4C432-7933-40E8-A2BF-1EF6688EB56F}">
      <text>
        <r>
          <rPr>
            <b/>
            <sz val="9"/>
            <color indexed="81"/>
            <rFont val="Tahoma"/>
            <family val="2"/>
          </rPr>
          <t>Guidance:</t>
        </r>
        <r>
          <rPr>
            <sz val="9"/>
            <color indexed="81"/>
            <rFont val="Tahoma"/>
            <family val="2"/>
          </rPr>
          <t xml:space="preserve">
The total of any additional costs charged by the publisher e.g. page and colour charges. This does not include transaction fees such as bank charges (these should be added to "Other OA costs" under section E of "RCUK Compliance tab") . Use the 'Notes' field for details.</t>
        </r>
      </text>
    </comment>
    <comment ref="X4" authorId="0" shapeId="0" xr:uid="{B1B46673-C547-4C95-A28A-C0F2609FCD30}">
      <text>
        <r>
          <rPr>
            <b/>
            <sz val="9"/>
            <color indexed="81"/>
            <rFont val="Tahoma"/>
            <family val="2"/>
          </rPr>
          <t>Guidance:</t>
        </r>
        <r>
          <rPr>
            <sz val="9"/>
            <color indexed="81"/>
            <rFont val="Tahoma"/>
            <family val="2"/>
          </rPr>
          <t xml:space="preserve">
</t>
        </r>
        <r>
          <rPr>
            <b/>
            <sz val="9"/>
            <color indexed="81"/>
            <rFont val="Tahoma"/>
            <family val="2"/>
          </rPr>
          <t>Where possible, select from drop-down list.</t>
        </r>
        <r>
          <rPr>
            <sz val="9"/>
            <color indexed="81"/>
            <rFont val="Tahoma"/>
            <family val="2"/>
          </rPr>
          <t xml:space="preserve"> Specify whether there was a discount on the APC that was paid to a publisher, including instances where the institution has a pre-payment or membership agreement with the publisher. Please then fill in details about the deal in the "Discounts, memberships and pre-payments" tab.</t>
        </r>
      </text>
    </comment>
    <comment ref="Y4" authorId="1" shapeId="0" xr:uid="{7E5C11F3-BD54-4121-8B8C-DFD282ECB9B1}">
      <text>
        <r>
          <rPr>
            <b/>
            <sz val="9"/>
            <color indexed="81"/>
            <rFont val="Tahoma"/>
            <family val="2"/>
          </rPr>
          <t xml:space="preserve">Guidance:
Please also ensure you have completed the Transformative Agreement tab. </t>
        </r>
      </text>
    </comment>
    <comment ref="Z4" authorId="0" shapeId="0" xr:uid="{C6B54AA1-3B5E-4D52-AA24-04B43A348AA2}">
      <text>
        <r>
          <rPr>
            <b/>
            <sz val="9"/>
            <color indexed="81"/>
            <rFont val="Tahoma"/>
            <family val="2"/>
          </rPr>
          <t>Guidance:</t>
        </r>
        <r>
          <rPr>
            <sz val="9"/>
            <color indexed="81"/>
            <rFont val="Tahoma"/>
            <family val="2"/>
          </rPr>
          <t xml:space="preserve">
Mandatory only for publications funded by Wellcome Trust.</t>
        </r>
      </text>
    </comment>
    <comment ref="AA4" authorId="0" shapeId="0" xr:uid="{4725A888-C0CB-4FA9-8699-D58628DECBEC}">
      <text>
        <r>
          <rPr>
            <b/>
            <sz val="9"/>
            <color indexed="81"/>
            <rFont val="Tahoma"/>
            <family val="2"/>
          </rPr>
          <t>Guidance:</t>
        </r>
        <r>
          <rPr>
            <sz val="9"/>
            <color indexed="81"/>
            <rFont val="Tahoma"/>
            <family val="2"/>
          </rPr>
          <t xml:space="preserve">
Mandatory only for publications funded by RCUK.</t>
        </r>
      </text>
    </comment>
    <comment ref="AB4" authorId="0" shapeId="0" xr:uid="{D943CCF6-260F-4FB1-8B02-9C47D00B75CA}">
      <text>
        <r>
          <rPr>
            <b/>
            <sz val="9"/>
            <color indexed="81"/>
            <rFont val="Tahoma"/>
            <family val="2"/>
          </rPr>
          <t>Guidance:</t>
        </r>
        <r>
          <rPr>
            <sz val="9"/>
            <color indexed="81"/>
            <rFont val="Tahoma"/>
            <family val="2"/>
          </rPr>
          <t xml:space="preserve">
</t>
        </r>
        <r>
          <rPr>
            <b/>
            <sz val="9"/>
            <color indexed="81"/>
            <rFont val="Tahoma"/>
            <family val="2"/>
          </rPr>
          <t>Select from drop-down list.</t>
        </r>
        <r>
          <rPr>
            <sz val="9"/>
            <color indexed="81"/>
            <rFont val="Tahoma"/>
            <family val="2"/>
          </rPr>
          <t xml:space="preserve"> Specify the licence the article has been published under.</t>
        </r>
      </text>
    </comment>
    <comment ref="AD4" authorId="0" shapeId="0" xr:uid="{7D53040F-C8BF-43C8-B53D-6F8B8357F75F}">
      <text>
        <r>
          <rPr>
            <b/>
            <sz val="9"/>
            <color indexed="81"/>
            <rFont val="Tahoma"/>
            <family val="2"/>
          </rPr>
          <t>Guidance:</t>
        </r>
        <r>
          <rPr>
            <sz val="9"/>
            <color indexed="81"/>
            <rFont val="Tahoma"/>
            <family val="2"/>
          </rPr>
          <t xml:space="preserve">
Free text field. This can include notes which clarify things for internal institutional purposes as well as notes to explain any context needed for external viewers.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RCUK Guidance</author>
    <author>Kate Rowbotham</author>
  </authors>
  <commentList>
    <comment ref="A2" authorId="0" shapeId="0" xr:uid="{11996085-6B18-43EC-AE21-62B7AA923A48}">
      <text>
        <r>
          <rPr>
            <b/>
            <sz val="9"/>
            <color indexed="81"/>
            <rFont val="Tahoma"/>
            <family val="2"/>
          </rPr>
          <t>Guidance:</t>
        </r>
        <r>
          <rPr>
            <sz val="9"/>
            <color indexed="81"/>
            <rFont val="Tahoma"/>
            <family val="2"/>
          </rPr>
          <t xml:space="preserve">
Date on which the resource has been accepted for publication with all substantive changes made. Use most accurate date available, whether that is day (e.g. 2017-01-01), month (e.g. 2017-01), or year (e.g. 2017).</t>
        </r>
      </text>
    </comment>
    <comment ref="A3" authorId="0" shapeId="0" xr:uid="{D6B8868E-98EC-4C94-B2C8-A3FB69672AA3}">
      <text>
        <r>
          <rPr>
            <b/>
            <sz val="9"/>
            <color indexed="81"/>
            <rFont val="Tahoma"/>
            <family val="2"/>
          </rPr>
          <t>Guidance:</t>
        </r>
        <r>
          <rPr>
            <sz val="9"/>
            <color indexed="81"/>
            <rFont val="Tahoma"/>
            <family val="2"/>
          </rPr>
          <t xml:space="preserve">
PubMed unique identifier.</t>
        </r>
      </text>
    </comment>
    <comment ref="A4" authorId="0" shapeId="0" xr:uid="{4439027B-6994-4C13-BB21-602A8F34DB0B}">
      <text>
        <r>
          <rPr>
            <b/>
            <sz val="9"/>
            <color indexed="81"/>
            <rFont val="Tahoma"/>
            <family val="2"/>
          </rPr>
          <t>Guidance:</t>
        </r>
        <r>
          <rPr>
            <sz val="9"/>
            <color indexed="81"/>
            <rFont val="Tahoma"/>
            <family val="2"/>
          </rPr>
          <t xml:space="preserve">
The Digital Object Identifier.</t>
        </r>
      </text>
    </comment>
    <comment ref="A5" authorId="0" shapeId="0" xr:uid="{7AB92A5E-A056-4948-ACB5-A9034FB1FFC8}">
      <text>
        <r>
          <rPr>
            <b/>
            <sz val="9"/>
            <color indexed="81"/>
            <rFont val="Tahoma"/>
            <family val="2"/>
          </rPr>
          <t>Guidance:</t>
        </r>
        <r>
          <rPr>
            <sz val="9"/>
            <color indexed="81"/>
            <rFont val="Tahoma"/>
            <family val="2"/>
          </rPr>
          <t xml:space="preserve">
The name of the organisation making an article available. </t>
        </r>
        <r>
          <rPr>
            <b/>
            <sz val="9"/>
            <color indexed="81"/>
            <rFont val="Tahoma"/>
            <family val="2"/>
          </rPr>
          <t>Complete if no DOI or PMID is provided.</t>
        </r>
      </text>
    </comment>
    <comment ref="A6" authorId="0" shapeId="0" xr:uid="{CBD71067-31F7-44C0-A57D-837509D03321}">
      <text>
        <r>
          <rPr>
            <b/>
            <sz val="9"/>
            <color indexed="81"/>
            <rFont val="Tahoma"/>
            <family val="2"/>
          </rPr>
          <t>Guidance:</t>
        </r>
        <r>
          <rPr>
            <sz val="9"/>
            <color indexed="81"/>
            <rFont val="Tahoma"/>
            <family val="2"/>
          </rPr>
          <t xml:space="preserve">
Title of the work that the item is contained within: if it is not a journal but a book or conference proceeding, use the title of that instead. </t>
        </r>
        <r>
          <rPr>
            <b/>
            <sz val="9"/>
            <color indexed="81"/>
            <rFont val="Tahoma"/>
            <family val="2"/>
          </rPr>
          <t>Complete if no DOI or PMID is provided.</t>
        </r>
      </text>
    </comment>
    <comment ref="A7" authorId="0" shapeId="0" xr:uid="{F5B3524C-3801-4883-B417-6790A3437022}">
      <text>
        <r>
          <rPr>
            <b/>
            <sz val="9"/>
            <color indexed="81"/>
            <rFont val="Tahoma"/>
            <family val="2"/>
          </rPr>
          <t>Guidance:</t>
        </r>
        <r>
          <rPr>
            <sz val="9"/>
            <color indexed="81"/>
            <rFont val="Tahoma"/>
            <family val="2"/>
          </rPr>
          <t xml:space="preserve">
The International Standard Serial Number. E-ISSN is preferred. Use ISBN if applicable. </t>
        </r>
        <r>
          <rPr>
            <b/>
            <sz val="9"/>
            <color indexed="81"/>
            <rFont val="Tahoma"/>
            <family val="2"/>
          </rPr>
          <t>Complete if no PMID or DOI is provided.</t>
        </r>
      </text>
    </comment>
    <comment ref="A8" authorId="0" shapeId="0" xr:uid="{C0EEF729-AC24-4F05-B405-B18C0FFC16BF}">
      <text>
        <r>
          <rPr>
            <b/>
            <sz val="9"/>
            <color indexed="81"/>
            <rFont val="Tahoma"/>
            <family val="2"/>
          </rPr>
          <t xml:space="preserve"> Guidance:</t>
        </r>
        <r>
          <rPr>
            <sz val="9"/>
            <color indexed="81"/>
            <rFont val="Tahoma"/>
            <family val="2"/>
          </rPr>
          <t xml:space="preserve">
Select what kind of publication the item is published in from the drop-down list.</t>
        </r>
        <r>
          <rPr>
            <b/>
            <sz val="9"/>
            <color indexed="81"/>
            <rFont val="Tahoma"/>
            <family val="2"/>
          </rPr>
          <t xml:space="preserve"> Complete if no DOI or PMID is provided.</t>
        </r>
      </text>
    </comment>
    <comment ref="A9" authorId="0" shapeId="0" xr:uid="{80EEC4CD-5236-4A9A-A48F-F130E2E340FD}">
      <text>
        <r>
          <rPr>
            <b/>
            <sz val="9"/>
            <color indexed="81"/>
            <rFont val="Tahoma"/>
            <family val="2"/>
          </rPr>
          <t>Guidance:</t>
        </r>
        <r>
          <rPr>
            <sz val="9"/>
            <color indexed="81"/>
            <rFont val="Tahoma"/>
            <family val="2"/>
          </rPr>
          <t xml:space="preserve">
Title of item, i.e. title of journal article, book chapter, conference paper etc.</t>
        </r>
      </text>
    </comment>
    <comment ref="A10" authorId="0" shapeId="0" xr:uid="{9BCDB166-2D31-4450-A3EC-7E11F26663FC}">
      <text>
        <r>
          <rPr>
            <b/>
            <sz val="9"/>
            <color indexed="81"/>
            <rFont val="Tahoma"/>
            <family val="2"/>
          </rPr>
          <t>Guidance:</t>
        </r>
        <r>
          <rPr>
            <sz val="9"/>
            <color indexed="81"/>
            <rFont val="Tahoma"/>
            <family val="2"/>
          </rPr>
          <t xml:space="preserve">
The date of earliest online availability. Use most accurate date available, whether that is day (e.g. 2017-01-01), month (e.g. 2017-01), or year (e.g. 2017).</t>
        </r>
      </text>
    </comment>
    <comment ref="A11" authorId="0" shapeId="0" xr:uid="{39D3055D-A201-4F80-AD78-B053CC765C04}">
      <text>
        <r>
          <rPr>
            <b/>
            <sz val="9"/>
            <color indexed="81"/>
            <rFont val="Tahoma"/>
            <family val="2"/>
          </rPr>
          <t>Guidance:</t>
        </r>
        <r>
          <rPr>
            <sz val="9"/>
            <color indexed="81"/>
            <rFont val="Tahoma"/>
            <family val="2"/>
          </rPr>
          <t xml:space="preserve">
Select only from the </t>
        </r>
        <r>
          <rPr>
            <b/>
            <sz val="9"/>
            <color indexed="81"/>
            <rFont val="Tahoma"/>
            <family val="2"/>
          </rPr>
          <t>constrained</t>
        </r>
        <r>
          <rPr>
            <sz val="9"/>
            <color indexed="81"/>
            <rFont val="Tahoma"/>
            <family val="2"/>
          </rPr>
          <t xml:space="preserve"> </t>
        </r>
        <r>
          <rPr>
            <b/>
            <sz val="9"/>
            <color indexed="81"/>
            <rFont val="Tahoma"/>
            <family val="2"/>
          </rPr>
          <t>drop-down list</t>
        </r>
        <r>
          <rPr>
            <sz val="9"/>
            <color indexed="81"/>
            <rFont val="Tahoma"/>
            <family val="2"/>
          </rPr>
          <t>. State the source of funding to pay the APC: RCUK, COAF, Institutional, or Other. Explain any complications in the 'Notes' field. If there is more than one funder of the APC, state these in the following two columns.</t>
        </r>
      </text>
    </comment>
    <comment ref="A12" authorId="0" shapeId="0" xr:uid="{4FC9D64E-FDEC-4629-A7A9-618E12CCFD76}">
      <text>
        <r>
          <rPr>
            <b/>
            <sz val="9"/>
            <color indexed="81"/>
            <rFont val="Tahoma"/>
            <family val="2"/>
          </rPr>
          <t>Guidance:</t>
        </r>
        <r>
          <rPr>
            <sz val="9"/>
            <color indexed="81"/>
            <rFont val="Tahoma"/>
            <family val="2"/>
          </rPr>
          <t xml:space="preserve">
Complete if there is more than one fund that the APC is paid from. </t>
        </r>
        <r>
          <rPr>
            <b/>
            <sz val="9"/>
            <color indexed="81"/>
            <rFont val="Tahoma"/>
            <family val="2"/>
          </rPr>
          <t>Select only from the constrained drop-down list</t>
        </r>
      </text>
    </comment>
    <comment ref="A13" authorId="0" shapeId="0" xr:uid="{7BE0D1DA-7F96-4985-B16F-9EB573FF2666}">
      <text>
        <r>
          <rPr>
            <b/>
            <sz val="9"/>
            <color indexed="81"/>
            <rFont val="Tahoma"/>
            <family val="2"/>
          </rPr>
          <t>Guidance:</t>
        </r>
        <r>
          <rPr>
            <sz val="9"/>
            <color indexed="81"/>
            <rFont val="Tahoma"/>
            <family val="2"/>
          </rPr>
          <t xml:space="preserve">
Complete if there are more than two funds that the APC is paid from.</t>
        </r>
        <r>
          <rPr>
            <b/>
            <sz val="9"/>
            <color indexed="81"/>
            <rFont val="Tahoma"/>
            <family val="2"/>
          </rPr>
          <t xml:space="preserve"> Select only from the constrained drop-down list</t>
        </r>
      </text>
    </comment>
    <comment ref="A14" authorId="0" shapeId="0" xr:uid="{7DA96D5B-1DCF-43E9-A73D-BEA1F7F8F9A1}">
      <text>
        <r>
          <rPr>
            <b/>
            <sz val="9"/>
            <color indexed="81"/>
            <rFont val="Tahoma"/>
            <family val="2"/>
          </rPr>
          <t>Guidance:</t>
        </r>
        <r>
          <rPr>
            <sz val="9"/>
            <color indexed="81"/>
            <rFont val="Tahoma"/>
            <family val="2"/>
          </rPr>
          <t xml:space="preserve">
</t>
        </r>
        <r>
          <rPr>
            <b/>
            <sz val="9"/>
            <color indexed="81"/>
            <rFont val="Tahoma"/>
            <family val="2"/>
          </rPr>
          <t>Select only from the constrained drop-down list.</t>
        </r>
        <r>
          <rPr>
            <sz val="9"/>
            <color indexed="81"/>
            <rFont val="Tahoma"/>
            <family val="2"/>
          </rPr>
          <t xml:space="preserve"> This may differ from the 'Fund that APC is paid from' field. Explain any complications in the 'Notes' field.  This field is optional when reporting to Jisc.</t>
        </r>
      </text>
    </comment>
    <comment ref="A15" authorId="0" shapeId="0" xr:uid="{C20532C9-2CC1-45DB-8ACA-17E1A28209A4}">
      <text>
        <r>
          <rPr>
            <b/>
            <sz val="9"/>
            <color indexed="81"/>
            <rFont val="Tahoma"/>
            <family val="2"/>
          </rPr>
          <t>Guidance:</t>
        </r>
        <r>
          <rPr>
            <sz val="9"/>
            <color indexed="81"/>
            <rFont val="Tahoma"/>
            <family val="2"/>
          </rPr>
          <t xml:space="preserve">
Grant ID for first funder (column M). This field is optional if reporting to Jisc.</t>
        </r>
      </text>
    </comment>
    <comment ref="A16" authorId="0" shapeId="0" xr:uid="{DB0F4479-442B-45F2-A3BA-E64DDE493936}">
      <text>
        <r>
          <rPr>
            <b/>
            <sz val="9"/>
            <color indexed="81"/>
            <rFont val="Tahoma"/>
            <family val="2"/>
          </rPr>
          <t>Guidance:</t>
        </r>
        <r>
          <rPr>
            <sz val="9"/>
            <color indexed="81"/>
            <rFont val="Tahoma"/>
            <family val="2"/>
          </rPr>
          <t xml:space="preserve">
The funder of the research - complete if there is more than one known funder. </t>
        </r>
        <r>
          <rPr>
            <b/>
            <sz val="9"/>
            <color indexed="81"/>
            <rFont val="Tahoma"/>
            <family val="2"/>
          </rPr>
          <t xml:space="preserve">Select only from the constrained drop-down list. </t>
        </r>
      </text>
    </comment>
    <comment ref="A17" authorId="0" shapeId="0" xr:uid="{F6BD6ACC-B489-49F2-9133-B12E142C3186}">
      <text>
        <r>
          <rPr>
            <b/>
            <sz val="9"/>
            <color indexed="81"/>
            <rFont val="Tahoma"/>
            <family val="2"/>
          </rPr>
          <t>Guidance:</t>
        </r>
        <r>
          <rPr>
            <sz val="9"/>
            <color indexed="81"/>
            <rFont val="Tahoma"/>
            <family val="2"/>
          </rPr>
          <t xml:space="preserve">
Grant ID for second funder (column O).</t>
        </r>
      </text>
    </comment>
    <comment ref="A18" authorId="0" shapeId="0" xr:uid="{73962DBF-0D56-4C79-A9C8-BD270DAF4144}">
      <text>
        <r>
          <rPr>
            <b/>
            <sz val="9"/>
            <color indexed="81"/>
            <rFont val="Tahoma"/>
            <family val="2"/>
          </rPr>
          <t>Guidance:</t>
        </r>
        <r>
          <rPr>
            <sz val="9"/>
            <color indexed="81"/>
            <rFont val="Tahoma"/>
            <family val="2"/>
          </rPr>
          <t xml:space="preserve">
The funder of the research - complete if there are more than two known funders.  </t>
        </r>
        <r>
          <rPr>
            <b/>
            <sz val="9"/>
            <color indexed="81"/>
            <rFont val="Tahoma"/>
            <family val="2"/>
          </rPr>
          <t>Select only from the constrained drop-down list.</t>
        </r>
        <r>
          <rPr>
            <sz val="9"/>
            <color indexed="81"/>
            <rFont val="Tahoma"/>
            <family val="2"/>
          </rPr>
          <t xml:space="preserve"> For any additional funders please add after "Notes" column.</t>
        </r>
      </text>
    </comment>
    <comment ref="A19" authorId="0" shapeId="0" xr:uid="{7025C1FC-1220-4BA0-A67C-52E7E5727A64}">
      <text>
        <r>
          <rPr>
            <b/>
            <sz val="9"/>
            <color indexed="81"/>
            <rFont val="Tahoma"/>
            <family val="2"/>
          </rPr>
          <t>Guidance:</t>
        </r>
        <r>
          <rPr>
            <sz val="9"/>
            <color indexed="81"/>
            <rFont val="Tahoma"/>
            <family val="2"/>
          </rPr>
          <t xml:space="preserve">
Grant ID for third funder (column Q).</t>
        </r>
      </text>
    </comment>
    <comment ref="A20" authorId="0" shapeId="0" xr:uid="{40B56042-A4AE-4742-BD87-EB0C6C408550}">
      <text>
        <r>
          <rPr>
            <b/>
            <sz val="9"/>
            <color indexed="81"/>
            <rFont val="Tahoma"/>
            <family val="2"/>
          </rPr>
          <t>Guidance:</t>
        </r>
        <r>
          <rPr>
            <sz val="9"/>
            <color indexed="81"/>
            <rFont val="Tahoma"/>
            <family val="2"/>
          </rPr>
          <t xml:space="preserve">
The date that payment leaves the institution's account. Use most accurate date available, whether that is day (e.g. 2017-01-01), month (e.g. 2017-01), or year (e.g. 2017).</t>
        </r>
      </text>
    </comment>
    <comment ref="A21" authorId="0" shapeId="0" xr:uid="{8EB679D0-E67F-4CB0-91AB-5319687DCFAC}">
      <text>
        <r>
          <rPr>
            <b/>
            <sz val="9"/>
            <color indexed="81"/>
            <rFont val="Tahoma"/>
            <family val="2"/>
          </rPr>
          <t>Guidance:</t>
        </r>
        <r>
          <rPr>
            <sz val="9"/>
            <color indexed="81"/>
            <rFont val="Tahoma"/>
            <family val="2"/>
          </rPr>
          <t xml:space="preserve">
The amount that was paid for the APC, in the currency it was paid in, excluding VAT (where possible).</t>
        </r>
      </text>
    </comment>
    <comment ref="A22" authorId="0" shapeId="0" xr:uid="{721162CA-E10D-46D3-9E8E-D536DD374B2F}">
      <text>
        <r>
          <rPr>
            <b/>
            <sz val="9"/>
            <color indexed="81"/>
            <rFont val="Tahoma"/>
            <family val="2"/>
          </rPr>
          <t>Guidance:</t>
        </r>
        <r>
          <rPr>
            <sz val="9"/>
            <color indexed="81"/>
            <rFont val="Tahoma"/>
            <family val="2"/>
          </rPr>
          <t xml:space="preserve">
Currency that the APC was originally paid in e.g. GBP, USD, EUR.</t>
        </r>
      </text>
    </comment>
    <comment ref="A23" authorId="0" shapeId="0" xr:uid="{6D44C9BB-0BD2-440B-9B0D-827AE168B1D4}">
      <text>
        <r>
          <rPr>
            <b/>
            <sz val="9"/>
            <color indexed="81"/>
            <rFont val="Tahoma"/>
            <family val="2"/>
          </rPr>
          <t>Guidance:</t>
        </r>
        <r>
          <rPr>
            <sz val="9"/>
            <color indexed="81"/>
            <rFont val="Tahoma"/>
            <family val="2"/>
          </rPr>
          <t xml:space="preserve">
The amount that was paid for the APC in GBP. Includes VAT but excludes additional publication costs. In the case where the amount is unknown or unclear, as with prepaid or offset APCs, leave blank and indicate the name of the deal under 'Discounts, memberships, &amp; pre-payment agreements.'</t>
        </r>
      </text>
    </comment>
    <comment ref="A24" authorId="0" shapeId="0" xr:uid="{0F71052B-7E3B-4B39-9833-548D2962B489}">
      <text>
        <r>
          <rPr>
            <b/>
            <sz val="9"/>
            <color indexed="81"/>
            <rFont val="Tahoma"/>
            <family val="2"/>
          </rPr>
          <t>Guidance:</t>
        </r>
        <r>
          <rPr>
            <sz val="9"/>
            <color indexed="81"/>
            <rFont val="Tahoma"/>
            <family val="2"/>
          </rPr>
          <t xml:space="preserve">
The total of any additional costs charged by the publisher e.g. page and colour charges. This does not include transaction fees such as bank charges (these should be added to "Other OA costs" under section E of "RCUK Compliance tab") . Use the 'Notes' field for details.</t>
        </r>
      </text>
    </comment>
    <comment ref="A25" authorId="0" shapeId="0" xr:uid="{F8C074D7-49C8-4A16-B993-8D7AF80794EB}">
      <text>
        <r>
          <rPr>
            <b/>
            <sz val="9"/>
            <color indexed="81"/>
            <rFont val="Tahoma"/>
            <family val="2"/>
          </rPr>
          <t>Guidance:</t>
        </r>
        <r>
          <rPr>
            <sz val="9"/>
            <color indexed="81"/>
            <rFont val="Tahoma"/>
            <family val="2"/>
          </rPr>
          <t xml:space="preserve">
</t>
        </r>
        <r>
          <rPr>
            <b/>
            <sz val="9"/>
            <color indexed="81"/>
            <rFont val="Tahoma"/>
            <family val="2"/>
          </rPr>
          <t>Where possible, select from drop-down list.</t>
        </r>
        <r>
          <rPr>
            <sz val="9"/>
            <color indexed="81"/>
            <rFont val="Tahoma"/>
            <family val="2"/>
          </rPr>
          <t xml:space="preserve"> Specify whether there was a discount on the APC that was paid to a publisher, including instances where the institution has a pre-payment or membership agreement with the publisher. Please then fill in details about the deal in the "Discounts, memberships and pre-payments" tab.</t>
        </r>
      </text>
    </comment>
    <comment ref="A26" authorId="1" shapeId="0" xr:uid="{A718322F-C0DF-4DDE-B8E5-84969E5EC254}">
      <text>
        <r>
          <rPr>
            <b/>
            <sz val="9"/>
            <color indexed="81"/>
            <rFont val="Tahoma"/>
            <family val="2"/>
          </rPr>
          <t xml:space="preserve">Guidance:
Please also ensure you have completed the Transformative Agreement tab. </t>
        </r>
      </text>
    </comment>
    <comment ref="A27" authorId="0" shapeId="0" xr:uid="{67FAE2A3-DDCD-4BC2-A5EC-9A1B16428FF7}">
      <text>
        <r>
          <rPr>
            <b/>
            <sz val="9"/>
            <color indexed="81"/>
            <rFont val="Tahoma"/>
            <family val="2"/>
          </rPr>
          <t>Guidance:</t>
        </r>
        <r>
          <rPr>
            <sz val="9"/>
            <color indexed="81"/>
            <rFont val="Tahoma"/>
            <family val="2"/>
          </rPr>
          <t xml:space="preserve">
Mandatory only for publications funded by Wellcome Trust.</t>
        </r>
      </text>
    </comment>
    <comment ref="A28" authorId="0" shapeId="0" xr:uid="{4CCF64BB-FC66-41D9-8B71-2A8158D1BD9D}">
      <text>
        <r>
          <rPr>
            <b/>
            <sz val="9"/>
            <color indexed="81"/>
            <rFont val="Tahoma"/>
            <family val="2"/>
          </rPr>
          <t>Guidance:</t>
        </r>
        <r>
          <rPr>
            <sz val="9"/>
            <color indexed="81"/>
            <rFont val="Tahoma"/>
            <family val="2"/>
          </rPr>
          <t xml:space="preserve">
Mandatory only for publications funded by RCUK.</t>
        </r>
      </text>
    </comment>
    <comment ref="A29" authorId="0" shapeId="0" xr:uid="{38204217-E362-42A2-988F-762067818709}">
      <text>
        <r>
          <rPr>
            <b/>
            <sz val="9"/>
            <color indexed="81"/>
            <rFont val="Tahoma"/>
            <family val="2"/>
          </rPr>
          <t>Guidance:</t>
        </r>
        <r>
          <rPr>
            <sz val="9"/>
            <color indexed="81"/>
            <rFont val="Tahoma"/>
            <family val="2"/>
          </rPr>
          <t xml:space="preserve">
</t>
        </r>
        <r>
          <rPr>
            <b/>
            <sz val="9"/>
            <color indexed="81"/>
            <rFont val="Tahoma"/>
            <family val="2"/>
          </rPr>
          <t>Select from drop-down list.</t>
        </r>
        <r>
          <rPr>
            <sz val="9"/>
            <color indexed="81"/>
            <rFont val="Tahoma"/>
            <family val="2"/>
          </rPr>
          <t xml:space="preserve"> Specify the licence the article has been published under.</t>
        </r>
      </text>
    </comment>
    <comment ref="A31" authorId="0" shapeId="0" xr:uid="{3DF1C1E0-98E6-4161-8894-A516F4901884}">
      <text>
        <r>
          <rPr>
            <b/>
            <sz val="9"/>
            <color indexed="81"/>
            <rFont val="Tahoma"/>
            <family val="2"/>
          </rPr>
          <t>Guidance:</t>
        </r>
        <r>
          <rPr>
            <sz val="9"/>
            <color indexed="81"/>
            <rFont val="Tahoma"/>
            <family val="2"/>
          </rPr>
          <t xml:space="preserve">
Free text field. This can include notes which clarify things for internal institutional purposes as well as notes to explain any context needed for external viewers.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tc={552043C6-F612-437A-A13B-94C09C42A9E2}</author>
  </authors>
  <commentList>
    <comment ref="B2" authorId="0" shapeId="0" xr:uid="{552043C6-F612-437A-A13B-94C09C42A9E2}">
      <text>
        <t>[Threaded comment]
Your version of Excel allows you to read this threaded comment; however, any edits to it will get removed if the file is opened in a newer version of Excel. Learn more: https://go.microsoft.com/fwlink/?linkid=870924
Comment:
    Do we want it including or excluding VAT?</t>
      </text>
    </comment>
  </commentList>
</comments>
</file>

<file path=xl/sharedStrings.xml><?xml version="1.0" encoding="utf-8"?>
<sst xmlns="http://schemas.openxmlformats.org/spreadsheetml/2006/main" count="22558" uniqueCount="3884">
  <si>
    <t>Introduction to the template</t>
  </si>
  <si>
    <t xml:space="preserve">This template has been designed to capture the sector's expenditure on open access publishing to help Jisc Licensing monitor and constrain the total costs of academic publishing, both in terms of journal subscriptions and open access publishing. </t>
  </si>
  <si>
    <t>We want to make sure that the data collection is done in a way that makes it straightforward for libraries to partipate. Using a standard template will help to produce comparable data between insitutions so HEI's can benchmark their data and it can be more easily aggregated. The data fields to be completed have been chosen from careful analysis of HEI needs. This means the spreadsheet can be used for both internal reporting and external reporting.</t>
  </si>
  <si>
    <t>This template can also be used for reporting to both RCUK and the Charity Open Access Fund (COAF). The two funding bodies have different requirements for reporting on compliance with their open access policies but both can be satisfied by the current version of this template. When using the template for funder reporting please send directly to the funder, not Jisc.</t>
  </si>
  <si>
    <t>Definitions of metadata fields</t>
  </si>
  <si>
    <t xml:space="preserve">This guidance is provided to define the fields provided in the template and describe how to complete them. Rows 3-6 of the template are filled out with dummy data as an example; please delete this when filling in your own information. The columns are grouped into sections for convenience: institutional, bibliographic, funding, APC, and license data. </t>
  </si>
  <si>
    <t>Please note that v6. of the template has been updated to reflect Jisc's Transitional Agreements.From 2020-2021 the Transitional Agreement tab should be completed with your institutions costs towards Transitional Agreement if an article has been published under the TA and the contribution block grants from funders have made to the fee of the TA to your institution.</t>
  </si>
  <si>
    <t>Fields highlighted in grey are considered by COAF (Wellcome, CRUK and the BHF) and RCUK to be required fields. It is recommended to complete as many fields as possible. These are also considered by Jisc to be required unless stated otherwise in the description. Any fields that aren't relevant leave blank.</t>
  </si>
  <si>
    <t xml:space="preserve">Additionally, fields highlighted in green are considered by RCUK to be required for their reporting purposes. RCUK recognises the difficulty some institutions may have in providing this level of information and request that Research Organisations make their best endeavours to provide the information requested. If you need further advice or have specific issues please contact RCUK at: openaccess@funding.ukri.org </t>
  </si>
  <si>
    <r>
      <t xml:space="preserve">Fields highlighted in yellow are considered by COAF (Wellcome, CRUK and the BHF) to be required for their reporting purposes. COAF funders recognise the difficulty some institutions may have in providing this level of information and request that Research Organisations make their best endeavours to provide the information requested. If you need further advice or have specific issues on the use or reporting of COAF research funds please contact Wellcome at: </t>
    </r>
    <r>
      <rPr>
        <b/>
        <sz val="10"/>
        <rFont val="Arial"/>
        <family val="2"/>
      </rPr>
      <t xml:space="preserve">openacc@wellcome.ac.uk. </t>
    </r>
    <r>
      <rPr>
        <sz val="10"/>
        <rFont val="Arial"/>
        <family val="2"/>
      </rPr>
      <t xml:space="preserve">CRUK at: </t>
    </r>
    <r>
      <rPr>
        <b/>
        <sz val="10"/>
        <rFont val="Arial"/>
        <family val="2"/>
      </rPr>
      <t>policies@cancer.org.uk.</t>
    </r>
    <r>
      <rPr>
        <sz val="10"/>
        <rFont val="Arial"/>
        <family val="2"/>
      </rPr>
      <t xml:space="preserve">BHF at: </t>
    </r>
    <r>
      <rPr>
        <b/>
        <sz val="10"/>
        <rFont val="Arial"/>
        <family val="2"/>
      </rPr>
      <t>research@bhf.org.uk</t>
    </r>
  </si>
  <si>
    <t>Column name</t>
  </si>
  <si>
    <t>Description</t>
  </si>
  <si>
    <t>Equivalent RIOXX field</t>
  </si>
  <si>
    <t>Equivalent CASRAI field</t>
  </si>
  <si>
    <t>Internal institutional data</t>
  </si>
  <si>
    <t>Date of acceptance</t>
  </si>
  <si>
    <t xml:space="preserve">Date on which the resource has been accepted for publication with all substantive changes made. Use most accurate date available, whether that is day (e.g. 2020-01-01), month (e.g. 2020-01), or year (e.g. 2020). For TA please ensure this field is completed in place of Date of APC Payment. </t>
  </si>
  <si>
    <t>dcterms:dateAccepted</t>
  </si>
  <si>
    <t>http://dictionary.casrai.org/Journal_Article/Final_Acceptance_Date</t>
  </si>
  <si>
    <t>Bibliographic data</t>
  </si>
  <si>
    <t>PubMed ID</t>
  </si>
  <si>
    <t>PubMed unique identifier.</t>
  </si>
  <si>
    <t xml:space="preserve">http://dictionary.casrai.org/Output_ID_Types/PMID </t>
  </si>
  <si>
    <t>DOI</t>
  </si>
  <si>
    <t>The Digital Object Identifier.</t>
  </si>
  <si>
    <t>rioxxterms:version_of_record</t>
  </si>
  <si>
    <t>http://dictionary.casrai.org/Journal_Article/DOI</t>
  </si>
  <si>
    <t>Publisher</t>
  </si>
  <si>
    <t>The name of the organisation making an article available. Complete if no DOI or PMID is provided.</t>
  </si>
  <si>
    <t>dc:publisher</t>
  </si>
  <si>
    <t>http://dictionary.casrai.org/Journal_Article/Publisher_Name</t>
  </si>
  <si>
    <t>Journal</t>
  </si>
  <si>
    <t>Title of the work that the item is contained within: if it is not a journal but a book or conference proceeding, use the title of that instead. The name of the organisation making an article available. Complete if no DOI or PMID is provided.</t>
  </si>
  <si>
    <t>http://dictionary.casrai.org/Journal_Article/Journal</t>
  </si>
  <si>
    <t>ISSN</t>
  </si>
  <si>
    <t>The International Standard Serial Number. E-ISSN is preferred. Use ISBN if applicable. Complete if no PMID or DOI is provided.</t>
  </si>
  <si>
    <t>dc:source</t>
  </si>
  <si>
    <t>http://dictionary.casrai.org/Journal_Article/ISSN</t>
  </si>
  <si>
    <t>Type of publication</t>
  </si>
  <si>
    <t>Select what kind of publication the item is published in from the drop-down list. Complete if no DOI or PMID is provided.</t>
  </si>
  <si>
    <t>rioxxterms:type</t>
  </si>
  <si>
    <t xml:space="preserve"> </t>
  </si>
  <si>
    <t>Article title</t>
  </si>
  <si>
    <t>Title of item, i.e. title of journal article, book chapter, conference paper etc.</t>
  </si>
  <si>
    <t>dc:title</t>
  </si>
  <si>
    <t>http://dictionary.casrai.org/Journal_Article/Article_Title</t>
  </si>
  <si>
    <t>Date of publication</t>
  </si>
  <si>
    <t>The date of earliest online availability. Use most accurate date available, whether that is day (e.g. 2020-01-01), month (e.g. 2020-01), or year (e.g. 2020).</t>
  </si>
  <si>
    <t>rioxxterms:publication_date</t>
  </si>
  <si>
    <t>http://dictionary.casrai.org/Journal_Article/Publication_Date</t>
  </si>
  <si>
    <t>Funding data</t>
  </si>
  <si>
    <t>Fund that APC is paid from (1)</t>
  </si>
  <si>
    <t>Select from drop-down list. State the organisation that is providing the financial support to pay the APC: RCUK, COAF funders (Wellcome, CRUK and the BHF), Institutional, or Other. Explain any complications in the 'Notes' field. If there is more than one funder of the APC, state these in the following two columns. If article is published under a TA please leave the 'Fund that APC is paid from' columns blank and ensure you have populated the Transitional Agreement tab.</t>
  </si>
  <si>
    <t>http://dictionary.casrai.org/APC_Payment/Source_Fund(s)</t>
  </si>
  <si>
    <t>Fund that APC is paid from (2)</t>
  </si>
  <si>
    <t>Complete if there is more than one fund that the APC is paid from.</t>
  </si>
  <si>
    <t>Fund that APC is paid from (3)</t>
  </si>
  <si>
    <t>Complete if there are more than two funds that the APC is paid from.</t>
  </si>
  <si>
    <t>Funder of research (1)</t>
  </si>
  <si>
    <t>This is the organisation which provides financial support for the research activity. This is optional and it may differ from the 'Fund that APC is paid from' field. Explain any complications in the 'Notes' field. This field is optional when reporting to Jisc.</t>
  </si>
  <si>
    <t>rioxxterms:project</t>
  </si>
  <si>
    <t>Grant ID (1)</t>
  </si>
  <si>
    <t>Grant ID for first funder.This field is optional when reporting to Jisc.</t>
  </si>
  <si>
    <t>Funder of research (2)</t>
  </si>
  <si>
    <t>The funder of the research. Complete if there is more than one funder.</t>
  </si>
  <si>
    <t>Grant ID (2)</t>
  </si>
  <si>
    <t>Grant ID for second funder.</t>
  </si>
  <si>
    <t>Funder of research (3)</t>
  </si>
  <si>
    <t>The funder of the research. Complete if there are more than two funders.</t>
  </si>
  <si>
    <t>Grant ID (3)</t>
  </si>
  <si>
    <t>Grant ID for third funder.</t>
  </si>
  <si>
    <t>APC data</t>
  </si>
  <si>
    <t>Date of APC payment</t>
  </si>
  <si>
    <t xml:space="preserve">The date that payment leaves the institution's account. Use most accurate date available, whether that is day (e.g. 2020-01-01), month (e.g. 2020-01), or year (e.g. 2020). For Articles published under a TA please leave this column blank and ensure column A Acceptance date is completed. </t>
  </si>
  <si>
    <t>http://dictionary.casrai.org/APC_Payment/Date</t>
  </si>
  <si>
    <t>APC paid (actual currency) excluding VAT</t>
  </si>
  <si>
    <t>The amount that was paid for the APC, in the currency it was paid in, excluding VAT. In the case where the amount is unknown or unclear, as with prepaid or offset APCs, leave blank and indicate the name of the deal under 'Discounts, memberships, &amp; pre-payment agreements.' For Articles published under a TA please leave this column blank.</t>
  </si>
  <si>
    <t>http://dictionary.casrai.org/APC_Payment/Amount_Paid</t>
  </si>
  <si>
    <t>Currency of APC</t>
  </si>
  <si>
    <t>Currency that the APC was originally paid in e.g. GBP, USD, EUR. For Articles published under a TA please leave this column blank.</t>
  </si>
  <si>
    <t>http://dictionary.casrai.org/APC_Payment/Currency</t>
  </si>
  <si>
    <t>APC paid (£) including VAT if charged</t>
  </si>
  <si>
    <t>The amount that was paid for the APC in GBP. Includes VAT but excludes additional publication costs. In the case where the amount is unknown or unclear, as with prepaid or offset APCs, leave blank and indicate the name of the deal under 'Discounts, memberships, &amp; pre-payment agreements.' For Articles published under a TA please leave this column blank.</t>
  </si>
  <si>
    <t>Additional publication costs (£)</t>
  </si>
  <si>
    <t>The total of any additional costs charged by the publisher e.g. page and colour charges. This does not include transaction fees such as bank charges. Use the 'Notes' field for details.</t>
  </si>
  <si>
    <t>Discounts, memberships &amp; pre-payment agreements</t>
  </si>
  <si>
    <t>Select from drop-down list. Specify whether there was a discount on the APC that was paid to a publisher, including instances where the institution has a pre-payment or membership agreement with the publisher. For TA please select the option - 'TA - No Discount'</t>
  </si>
  <si>
    <t>Transformative Agreement article published under</t>
  </si>
  <si>
    <t>Select the relevant TA that the article was published under from the drop down list.</t>
  </si>
  <si>
    <t>Amount of APC charged to COAF funders (Wellcome, CRUK and the BHF), grant (include VAT if charged)</t>
  </si>
  <si>
    <t>Mandatory only for publications funded by COAF funders (Wellcome, CRUK and the BHF). Please note that the total of these may not equal the APC paid. We recognise that there may be grant shortfalls.</t>
  </si>
  <si>
    <t>Amount of APC charged to RCUK OA fund (include VAT if charged)</t>
  </si>
  <si>
    <t>Mandatory only for publications funded by RCUK.</t>
  </si>
  <si>
    <t>License data</t>
  </si>
  <si>
    <t>Licence</t>
  </si>
  <si>
    <t>Select from drop-down list. Specify the licence the article has been published under.</t>
  </si>
  <si>
    <t>ali:license_ref</t>
  </si>
  <si>
    <t>http://dictionary.casrai.org/APC_Payment/Licence_Type</t>
  </si>
  <si>
    <t>Notes</t>
  </si>
  <si>
    <t>Free text field. This can include notes which clarify things for internal institutional purposes as well as notes to explain any context needed for external viewers.</t>
  </si>
  <si>
    <t>http://dictionary.casrai.org/Internal_OA_Cost_Application/External_Notes</t>
  </si>
  <si>
    <t>Origin of data</t>
  </si>
  <si>
    <t>Select from drop downlist. Specifiy if the data you are entering was collected by the institution or it was provided by Jisc as part of the TA data source.</t>
  </si>
  <si>
    <t>This sheet is to provide examples of how to use institutional data on previous APC spend and publication output to detmine the value that can be used from a charity's block grant towards a Transitional agreement</t>
  </si>
  <si>
    <r>
      <rPr>
        <u/>
        <sz val="11"/>
        <rFont val="Calibri"/>
        <family val="2"/>
        <scheme val="minor"/>
      </rPr>
      <t xml:space="preserve">Please note: </t>
    </r>
    <r>
      <rPr>
        <sz val="11"/>
        <rFont val="Calibri"/>
        <family val="2"/>
        <scheme val="minor"/>
      </rPr>
      <t xml:space="preserve">These examples shows the </t>
    </r>
    <r>
      <rPr>
        <i/>
        <sz val="11"/>
        <rFont val="Calibri"/>
        <family val="2"/>
        <scheme val="minor"/>
      </rPr>
      <t>total</t>
    </r>
    <r>
      <rPr>
        <sz val="11"/>
        <rFont val="Calibri"/>
        <family val="2"/>
        <scheme val="minor"/>
      </rPr>
      <t xml:space="preserve"> contribution the charities would make to support an agreement.  In practice it is anticipated that these costs will be apportioned across the organisations in receipt of our OA block grant funding.  </t>
    </r>
  </si>
  <si>
    <t>Example 1 - Average number of funded articles published over the last three years e.g. Wellcome's contribution to the Springer Nature "Compact deal'</t>
  </si>
  <si>
    <t>Useful links</t>
  </si>
  <si>
    <t>Wellcome and COAF Open access spend including links to the raw data which shows institutional spend</t>
  </si>
  <si>
    <r>
      <t>Formula</t>
    </r>
    <r>
      <rPr>
        <sz val="11"/>
        <rFont val="Calibri"/>
        <family val="2"/>
        <scheme val="minor"/>
      </rPr>
      <t>: Average number of charity-funded articles over the last 3 years * agreed APC rate. Please amend the inflation fee as appropriate.</t>
    </r>
  </si>
  <si>
    <t>Institutional agreement details</t>
  </si>
  <si>
    <t>Numbers</t>
  </si>
  <si>
    <r>
      <rPr>
        <b/>
        <sz val="10"/>
        <rFont val="Arial"/>
        <family val="2"/>
      </rPr>
      <t>2016/2017</t>
    </r>
    <r>
      <rPr>
        <sz val="10"/>
        <rFont val="Arial"/>
        <family val="2"/>
      </rPr>
      <t xml:space="preserve"> - https://wellcome.org/grant-funding/wellcome-and-coaf-open-access-spend-201617</t>
    </r>
  </si>
  <si>
    <t>Total number of eligible articles (2020)</t>
  </si>
  <si>
    <t>APC rate</t>
  </si>
  <si>
    <r>
      <rPr>
        <b/>
        <sz val="10"/>
        <rFont val="Arial"/>
        <family val="2"/>
      </rPr>
      <t>2017/18</t>
    </r>
    <r>
      <rPr>
        <sz val="10"/>
        <rFont val="Arial"/>
        <family val="2"/>
      </rPr>
      <t xml:space="preserve"> - https://wellcome.org/grant-funding/guidance/open-access-guidance/wellcome-and-coaf-open-access-spend-201718</t>
    </r>
  </si>
  <si>
    <t>Total “publish” element of the TA</t>
  </si>
  <si>
    <t>(#1*#2)</t>
  </si>
  <si>
    <t>Total contribution from the charity</t>
  </si>
  <si>
    <t>Notes/calculations</t>
  </si>
  <si>
    <r>
      <rPr>
        <b/>
        <sz val="10"/>
        <rFont val="Arial"/>
        <family val="2"/>
      </rPr>
      <t>2018/19</t>
    </r>
    <r>
      <rPr>
        <sz val="10"/>
        <rFont val="Arial"/>
        <family val="2"/>
      </rPr>
      <t xml:space="preserve"> - https://wellcome.org/grant-funding/wellcome-and-coaf-open-access-spend-201819</t>
    </r>
  </si>
  <si>
    <t>Number of Wellcome-funded  (APCs) articles published in Springer Nature TA-eligible journals (2016-2017)</t>
  </si>
  <si>
    <t>Please see here for data</t>
  </si>
  <si>
    <t xml:space="preserve">Number of Wellcome-funded  (APCs) articles published in Springer Nature TA-eligible journals (2017-2018) </t>
  </si>
  <si>
    <r>
      <rPr>
        <b/>
        <sz val="10"/>
        <rFont val="Arial"/>
        <family val="2"/>
      </rPr>
      <t>UKRI guidance for using block grants for transformative agreements</t>
    </r>
    <r>
      <rPr>
        <sz val="10"/>
        <rFont val="Arial"/>
        <family val="2"/>
      </rPr>
      <t xml:space="preserve"> - https://www.ukri.org/files/updated-guidance-on-the-use-of-the-ukri-open-access-block-grant-for-transformative-agreements/</t>
    </r>
  </si>
  <si>
    <t xml:space="preserve">Number of Wellcome-funded  (APCs) articles published in Springer Nature TA-eligible journals (2018-2019) </t>
  </si>
  <si>
    <t xml:space="preserve">Average number of Wellcome-funded  (APCs) articles published in Springer Nature TA-eligible journals (over the last 3 years) </t>
  </si>
  <si>
    <t xml:space="preserve"> #4+#5+#6/3</t>
  </si>
  <si>
    <t xml:space="preserve">Wellcome’s contribution to Springer Nature TA in Year 1 </t>
  </si>
  <si>
    <t>#7 * #2</t>
  </si>
  <si>
    <t xml:space="preserve">Wellcome’s contribution to Springer Nature TA in Year 2 </t>
  </si>
  <si>
    <t>(#8 + 2% inflation fee)</t>
  </si>
  <si>
    <t xml:space="preserve">Wellcome’s contribution to Springer Nature TA in Year 3 </t>
  </si>
  <si>
    <t>(#9 + 2% inflation fee)</t>
  </si>
  <si>
    <t>Example 2 - Average spend by the funder with the publisher over the last two years e.g. Wellcome and the Microbiology Society Read and Publish pilot</t>
  </si>
  <si>
    <r>
      <t>Formula</t>
    </r>
    <r>
      <rPr>
        <sz val="11"/>
        <rFont val="Calibri"/>
        <family val="2"/>
        <scheme val="minor"/>
      </rPr>
      <t>: Average spend by Wellcome on APC’s with that publisher over the last 2 years</t>
    </r>
  </si>
  <si>
    <t>This example is for when the Agreement between the Publisher and the organisation does NOT include an agreed APC rate.  In this case, Wellcome’s contribution to the TA in year 1 is based on the average spend by Wellcome with that publisher over the last two years. The year 2 contribution will be the same as year 1, plus a percentage increase which is fixed at 2% in the Agreement. Please amend the inflation fee as appropriate.</t>
  </si>
  <si>
    <t>Wellcome spend on APCs with Society in 2017/18</t>
  </si>
  <si>
    <t>Wellcome spend on APCs with Society in 2018/19</t>
  </si>
  <si>
    <t xml:space="preserve">Average APC spend &amp; year 1 contribution towards TA </t>
  </si>
  <si>
    <t xml:space="preserve"> #1+#2+/2</t>
  </si>
  <si>
    <t>Year 2 contribution to TA Year 1 price +2%</t>
  </si>
  <si>
    <t>(#3 + 2% inflation fee)</t>
  </si>
  <si>
    <t>Wellcome total contribution over 2 year deal</t>
  </si>
  <si>
    <t xml:space="preserve"> #3+#4</t>
  </si>
  <si>
    <t>Institution name:</t>
  </si>
  <si>
    <t>University of Glasgow</t>
  </si>
  <si>
    <t>Orange fields are required by Charity funders and RCUK, and are required by Jisc unless otherwise stated</t>
  </si>
  <si>
    <t>Green fields are required by RCUK only</t>
  </si>
  <si>
    <t>Yellow fields are required by COAF funders only</t>
  </si>
  <si>
    <t>Contact name and email address:</t>
  </si>
  <si>
    <t>Valerie McCutcheon, research-openaccess@glasgow.ac.uk</t>
  </si>
  <si>
    <t>Complete if no DOI or PubMed ID provided</t>
  </si>
  <si>
    <t>E-ISSN</t>
  </si>
  <si>
    <t>Transitional Agreement article published under</t>
  </si>
  <si>
    <t>Amount of APC charged to COAF grant (including VAT if charged) in £</t>
  </si>
  <si>
    <t>Amount of APC charged to RCUK OA fund (including VAT if charged) in £</t>
  </si>
  <si>
    <t>conference_item</t>
  </si>
  <si>
    <t>Developing Multiculturally-Sensitive Music Student Teachers through Collaborative Enquiry during School Placements in Glasgow</t>
  </si>
  <si>
    <t>Economic &amp; Social Research Council (ESRC)</t>
  </si>
  <si>
    <t>ES/M500471/1</t>
  </si>
  <si>
    <t>Arts and Humanities Research Council (AHRC)</t>
  </si>
  <si>
    <t>AH/S003851/1</t>
  </si>
  <si>
    <t>The Royal Society of Edinburgh (ROYSOCED)</t>
  </si>
  <si>
    <t>10.24963/ijcai.2020/158</t>
  </si>
  <si>
    <t>conference_proceedings</t>
  </si>
  <si>
    <t>Subgraph Isomorphism Meets Cutting Planes: Solving with Certified Solutions</t>
  </si>
  <si>
    <t>Gold-Other</t>
  </si>
  <si>
    <t>Engineering and Physical Sciences Research Council (EPSRC)</t>
  </si>
  <si>
    <t>EP/P026842/1</t>
  </si>
  <si>
    <t>10.1007/978-3-030-51372-6</t>
  </si>
  <si>
    <t>The Glasgow Subgraph Solver: Using Constraint Programming to Tackle Hard Subgraph Isomorphism Problem Variants</t>
  </si>
  <si>
    <t>EP/M508056/1</t>
  </si>
  <si>
    <t>EP/N007565/1</t>
  </si>
  <si>
    <t>10.3390/biology9120454</t>
  </si>
  <si>
    <t>MDPI</t>
  </si>
  <si>
    <t>Biology</t>
  </si>
  <si>
    <t>2079-7737</t>
  </si>
  <si>
    <t>article</t>
  </si>
  <si>
    <t>Plant defence mechanisms are modulated by the circadian system</t>
  </si>
  <si>
    <t>Third-Party</t>
  </si>
  <si>
    <t>Biotechnology and Biological Sciences Research Council (BBSRC)</t>
  </si>
  <si>
    <t>BB/S005404/1</t>
  </si>
  <si>
    <t>cc_by_4</t>
  </si>
  <si>
    <t>PHASE: Facilitating Agent-Based Modelling in Population Health</t>
  </si>
  <si>
    <t>Medical Research Council (MRC)</t>
  </si>
  <si>
    <t>MC_UU_12017/14</t>
  </si>
  <si>
    <t>Chief Scientist Office (CSO)</t>
  </si>
  <si>
    <t>SPHSU14</t>
  </si>
  <si>
    <t>MR/S037594/1</t>
  </si>
  <si>
    <t>Detection of Barely Visible Impact Damage Using a Smart Hybrid Composite Surface Layer</t>
  </si>
  <si>
    <t>EP/V009451/1</t>
  </si>
  <si>
    <t>10.1021/jacs.0c01712</t>
  </si>
  <si>
    <t>American Chemical Society</t>
  </si>
  <si>
    <t>Journal of the American Chemical Society</t>
  </si>
  <si>
    <t>0002-7863</t>
  </si>
  <si>
    <t>Polyamorphism mirrors polymorphism in the liquid-liquid transition of a molecular liquid</t>
  </si>
  <si>
    <t>EP/J004790/1</t>
  </si>
  <si>
    <t>EP/J009733/1</t>
  </si>
  <si>
    <t>EP/J014478/1</t>
  </si>
  <si>
    <t>10.3390/ijgi9040218</t>
  </si>
  <si>
    <t>ISPRS International Journal of Geo-Information</t>
  </si>
  <si>
    <t>2220-9964</t>
  </si>
  <si>
    <t>Urban fire dynamics and its association with urban growth: evidence from Nanjing</t>
  </si>
  <si>
    <t>RCUK</t>
  </si>
  <si>
    <t>Economic and Social Research Council (ESRC)</t>
  </si>
  <si>
    <t>ES/P011020/1</t>
  </si>
  <si>
    <t>10.1016/j.msec.2020.110966</t>
  </si>
  <si>
    <t>Elsevier</t>
  </si>
  <si>
    <t>Materials Science and Engineering C: Materials for Biological Applications</t>
  </si>
  <si>
    <t>0928-4931</t>
  </si>
  <si>
    <t>Plasma polymerised nanoscale coatings of controlled thickness for efficient solid-phase presentation of growth factors</t>
  </si>
  <si>
    <t>EP/P001114/1</t>
  </si>
  <si>
    <t>MR/R015651/1</t>
  </si>
  <si>
    <t>10.3390/app10082689</t>
  </si>
  <si>
    <t>Applied Sciences</t>
  </si>
  <si>
    <t>2076-3417</t>
  </si>
  <si>
    <t>Research on a coupled total-flow and single-flash (TF-SF) system for power and freshwater generation from geothermal source submitting</t>
  </si>
  <si>
    <t>EP/P028829/1</t>
  </si>
  <si>
    <t>10.1111/1462-2920.15017</t>
  </si>
  <si>
    <t>Wiley</t>
  </si>
  <si>
    <t>Environmental Microbiology</t>
  </si>
  <si>
    <t>1462-2912</t>
  </si>
  <si>
    <t>Reverse transcriptase enzyme and priming strategy affect quantification and diversity of environmental transcripts</t>
  </si>
  <si>
    <t>Natural Environment Research Council (NERC)</t>
  </si>
  <si>
    <t>NE/L011956/1</t>
  </si>
  <si>
    <t xml:space="preserve">Wiley Read and Publish agreement 2020-2023 </t>
  </si>
  <si>
    <t>10.1093/infdis/jiaa185</t>
  </si>
  <si>
    <t>Oxford University Press for the Infectious Diseases Society of America</t>
  </si>
  <si>
    <t>Journal of Infectious Diseases</t>
  </si>
  <si>
    <t>0022-1899</t>
  </si>
  <si>
    <t>Epidemiology of seasonal coronaviruses: establishing the context for the emergence of coronavirus disease 2019</t>
  </si>
  <si>
    <t>MRC-CVR</t>
  </si>
  <si>
    <t>MC_UU_12014/9</t>
  </si>
  <si>
    <t>10.1039/C9CP06082K</t>
  </si>
  <si>
    <t>Royal Society of Chemistry</t>
  </si>
  <si>
    <t>Physical Chemistry Chemical Physics</t>
  </si>
  <si>
    <t>1463-9076</t>
  </si>
  <si>
    <t>Experimental observation of nanophase segregation of aqueous salt solutions around the predicted liquid-liquid transition in water</t>
  </si>
  <si>
    <t>EP/K034995/1</t>
  </si>
  <si>
    <t>EP/N007417/1</t>
  </si>
  <si>
    <t>Institutional_Prepayment</t>
  </si>
  <si>
    <t>cc_by</t>
  </si>
  <si>
    <t>10.1088/1367-2630/ab8aab</t>
  </si>
  <si>
    <t>IOP Publishing</t>
  </si>
  <si>
    <t>New Journal of Physics</t>
  </si>
  <si>
    <t>1367-2630</t>
  </si>
  <si>
    <t>Twisting waves increase the visibility of nonlinear behaviour</t>
  </si>
  <si>
    <t>EP/P510968/1</t>
  </si>
  <si>
    <t>EP/N032853/1</t>
  </si>
  <si>
    <t>10.1002/cptc.202000069</t>
  </si>
  <si>
    <t>ChemPhotoChem</t>
  </si>
  <si>
    <t>2367-0932</t>
  </si>
  <si>
    <t>Probing DNA dynamics: stacking-induced fluorescence increase (SIFI) versus FRET</t>
  </si>
  <si>
    <t>EP/L027003/1</t>
  </si>
  <si>
    <t>10.1111/ppl.13108</t>
  </si>
  <si>
    <t>Physiologia Plantarum</t>
  </si>
  <si>
    <t>0031-9317</t>
  </si>
  <si>
    <t>The evening complex is central to the difference between the circadian clocks of Arabidopsis thaliana shoots and roots</t>
  </si>
  <si>
    <t>BB/K006835/1</t>
  </si>
  <si>
    <t>10.1021/acs.orglett.0c01238</t>
  </si>
  <si>
    <t>Organic Letters</t>
  </si>
  <si>
    <t>1523-7060</t>
  </si>
  <si>
    <t>Bidirectional synthesis of the IJK fragment of ciguatoxin CTX3C by sequential double ring-closing metathesis and Tsuji-Trost allylation</t>
  </si>
  <si>
    <t>EP/P50418X/1</t>
  </si>
  <si>
    <t>EP/P504937/1</t>
  </si>
  <si>
    <t>EP/K503058/1</t>
  </si>
  <si>
    <t>10.3390/ijerph17082833</t>
  </si>
  <si>
    <t>International Journal of Environmental Research and Public Health</t>
  </si>
  <si>
    <t>1661-7827</t>
  </si>
  <si>
    <t>Meat safety in Tanzaniaâ€™s value chain: experiences, explanations and expectations in butcheries and eateries</t>
  </si>
  <si>
    <t>BB/L017679/1</t>
  </si>
  <si>
    <t>BB/L018926/1</t>
  </si>
  <si>
    <t>10.3390/mi11040433</t>
  </si>
  <si>
    <t>Micromachines</t>
  </si>
  <si>
    <t>2072-666X</t>
  </si>
  <si>
    <t>Simulation study of surface transfer doping of hydrogenated diamond by MoOâ‚ƒ and Vâ‚‚Oâ‚… metal oxides</t>
  </si>
  <si>
    <t>EP/S001131/1</t>
  </si>
  <si>
    <t>10.3390/v12040462</t>
  </si>
  <si>
    <t>Viruses</t>
  </si>
  <si>
    <t>1999-4915</t>
  </si>
  <si>
    <t>Synonymous dinucleotide usage: a codon-aware metric for quantifying dinucleotide representation in viruses</t>
  </si>
  <si>
    <t>MC_UU_12014/12</t>
  </si>
  <si>
    <t>10.1109/JSEN.2020.2989325</t>
  </si>
  <si>
    <t>IEEE</t>
  </si>
  <si>
    <t>IEEE Sensors Journal</t>
  </si>
  <si>
    <t>1530-437X</t>
  </si>
  <si>
    <t>Modelling of three-axis Hall effect sensors based on integrated magnetic concentrator</t>
  </si>
  <si>
    <t>EP/R511705/1</t>
  </si>
  <si>
    <t>European Commission (EC)</t>
  </si>
  <si>
    <t>10.1039/C9LC00999J</t>
  </si>
  <si>
    <t>Lab on a Chip</t>
  </si>
  <si>
    <t>1473-0197</t>
  </si>
  <si>
    <t>Acoustic erythrocytometer for mechanically probing cell viscoelasticity</t>
  </si>
  <si>
    <t>EP/P018882/1</t>
  </si>
  <si>
    <t>cc_by_nc_4</t>
  </si>
  <si>
    <t>10.1103/PhysRevD.101.074513</t>
  </si>
  <si>
    <t>American Physical Society</t>
  </si>
  <si>
    <t>Physical Review D</t>
  </si>
  <si>
    <t>2470-0010</t>
  </si>
  <si>
    <t>Bs â†’ Dsâ„“Î½ form factors for the full q2 range from lattice QCD with nonperturbatively normalized currents</t>
  </si>
  <si>
    <t>Science and Technology Facilities Council (STFC)</t>
  </si>
  <si>
    <t>ST/P000746/1</t>
  </si>
  <si>
    <t>10.1371/journal.pone.0231820</t>
  </si>
  <si>
    <t>Public Library of Science</t>
  </si>
  <si>
    <t>PLoS ONE</t>
  </si>
  <si>
    <t>1932-6203</t>
  </si>
  <si>
    <t>The MacKinnon Lists Technique: an efficient new method for rapidly assessing biodiversity and species abundance ranks in the marine environment</t>
  </si>
  <si>
    <t>NE/S008233/1</t>
  </si>
  <si>
    <t>ESSA</t>
  </si>
  <si>
    <t>Review of Artificial Societies and Social Simulation</t>
  </si>
  <si>
    <t>Sound behavioural theories, not data, is what makes computational models useful</t>
  </si>
  <si>
    <t>10.1128/MRA.00063-20</t>
  </si>
  <si>
    <t>American Society for Microbiology</t>
  </si>
  <si>
    <t>Microbiology Resource Announcements</t>
  </si>
  <si>
    <t>2576-098X</t>
  </si>
  <si>
    <t>Genome sequence of human cytomegalovirus Ig-KG-H2, a variant of strain KG propagated in the presence of neutralizing antibodies</t>
  </si>
  <si>
    <t>Wellcome Trust (WELLCOTR)</t>
  </si>
  <si>
    <t>204870/Z/16/Z (17/0008)</t>
  </si>
  <si>
    <t>MC_UU_12014/3</t>
  </si>
  <si>
    <t>10.1109/JSEN.2020.2990293</t>
  </si>
  <si>
    <t>Capsule endoscopy compatible fluorescence imager demonstrated using bowel cancer tumours</t>
  </si>
  <si>
    <t>EP/K034537/1</t>
  </si>
  <si>
    <t>10.1016/j.uclim.2020.100625</t>
  </si>
  <si>
    <t>Urban Climate</t>
  </si>
  <si>
    <t>2212-0955</t>
  </si>
  <si>
    <t>Large-Eddy-simulation analysis of airflows and strong wind hazards in urban areas</t>
  </si>
  <si>
    <t>EP/L026201/1</t>
  </si>
  <si>
    <t>10.1136/bmj.m1557</t>
  </si>
  <si>
    <t>BMJ Publishing Group</t>
  </si>
  <si>
    <t>British Medical Journal</t>
  </si>
  <si>
    <t>0959-535X</t>
  </si>
  <si>
    <t>Mitigating the wider health effects of covid-19 pandemic response</t>
  </si>
  <si>
    <t>MRC-SPHSU</t>
  </si>
  <si>
    <t>SCAF/15/02</t>
  </si>
  <si>
    <t>MC_UU_12017/13</t>
  </si>
  <si>
    <t>SPHSU13</t>
  </si>
  <si>
    <t>10.3390/cells9051085</t>
  </si>
  <si>
    <t>Cells</t>
  </si>
  <si>
    <t>2073-4409</t>
  </si>
  <si>
    <t>Genome-wide association study of diabetogenic adipose morphology in the GENetics of Adipocyte Lipolysis (GENiAL) Cohort</t>
  </si>
  <si>
    <t>MR/S003061/1</t>
  </si>
  <si>
    <t>10.1109/TWC.2020.2989399</t>
  </si>
  <si>
    <t>IEEE Transactions on Wireless Communications</t>
  </si>
  <si>
    <t>1536-1276</t>
  </si>
  <si>
    <t>Mixed-numerology signals transmission and interference cancellation for radio access network slicing</t>
  </si>
  <si>
    <t>EP/S02476X/1</t>
  </si>
  <si>
    <t>10.1093/cvr/cvaa106</t>
  </si>
  <si>
    <t>Oxford University Press</t>
  </si>
  <si>
    <t>Cardiovascular Research</t>
  </si>
  <si>
    <t>0008-6363</t>
  </si>
  <si>
    <t>COVID-19 and the cardiovascular system: implications for risk assessment, diagnosis, and treatment options</t>
  </si>
  <si>
    <t>European Research Council (ERC)</t>
  </si>
  <si>
    <t>British Heart Foundation (BHF)</t>
  </si>
  <si>
    <t>FS/14/49/30838</t>
  </si>
  <si>
    <t>RE/18/6/34217</t>
  </si>
  <si>
    <t>10.1105/tpc.18.00802</t>
  </si>
  <si>
    <t>American Society of Plant Biologists</t>
  </si>
  <si>
    <t>Plant Cell</t>
  </si>
  <si>
    <t>1040-4651</t>
  </si>
  <si>
    <t>Guard cell starch degradation yields glucose for rapid stomatal opening in Arabidopsis</t>
  </si>
  <si>
    <t>BB/L001276/1</t>
  </si>
  <si>
    <t>BB/M001601/1</t>
  </si>
  <si>
    <t>BB/N006909/1</t>
  </si>
  <si>
    <t>10.2514/1.C035811</t>
  </si>
  <si>
    <t>American Institute of Aeronautics and Astronautics</t>
  </si>
  <si>
    <t>Journal of Aircraft</t>
  </si>
  <si>
    <t>0021-8669</t>
  </si>
  <si>
    <t>Application of automatic differentiation for tilt-rotor aircraft flight dynamics analysis</t>
  </si>
  <si>
    <t>EP/S013814/1</t>
  </si>
  <si>
    <t>10.1016/j.biomaterials.2020.120090</t>
  </si>
  <si>
    <t>Biomaterials</t>
  </si>
  <si>
    <t>0142-9612</t>
  </si>
  <si>
    <t>Material-driven fibronectin assembly rescues matrix defects due to mutations in collagen IV in fibroblasts</t>
  </si>
  <si>
    <t>EP/F500424/1</t>
  </si>
  <si>
    <t>MR/S005412/1</t>
  </si>
  <si>
    <t>10.3390/en13092264</t>
  </si>
  <si>
    <t>Energies</t>
  </si>
  <si>
    <t>1996-1073</t>
  </si>
  <si>
    <t>Assessment of wind turbine aero-hydro-servo-elastic modelling on the effects of mooring line tension via deep learning</t>
  </si>
  <si>
    <t>EP/R513222/1</t>
  </si>
  <si>
    <t>10.1021/acs.oprd.0c00111</t>
  </si>
  <si>
    <t>Organic Process Research and Development</t>
  </si>
  <si>
    <t>1083-6160</t>
  </si>
  <si>
    <t>Towards sustained product formation in the liquid phase hydrogenation of mandelonitrile over a Pd/C catalyst</t>
  </si>
  <si>
    <t>10.3390/s20092629</t>
  </si>
  <si>
    <t>Sensors</t>
  </si>
  <si>
    <t>1424-8220</t>
  </si>
  <si>
    <t>Mobility prediction-based optimisation and encryption of passenger traffic-flows using machine learning</t>
  </si>
  <si>
    <t>EP/P028764/1</t>
  </si>
  <si>
    <t>10.1111/nph.16640</t>
  </si>
  <si>
    <t>New Phytologist</t>
  </si>
  <si>
    <t>0028-646X</t>
  </si>
  <si>
    <t>Crassulacean acid metabolism guard cell anion channel activity follows transcript abundance and is suppressed by apoplastic malate</t>
  </si>
  <si>
    <t>BB/P011586/1</t>
  </si>
  <si>
    <t>BB/N01832X/1</t>
  </si>
  <si>
    <t>10.1111/zph.12712</t>
  </si>
  <si>
    <t>Zoonoses and Public Health</t>
  </si>
  <si>
    <t>1863-1959</t>
  </si>
  <si>
    <t>Estimating acute human leptospirosis incidence in northern Tanzania using sentinel site and community behavioural surveillance</t>
  </si>
  <si>
    <t>BB/J010367/1</t>
  </si>
  <si>
    <t>10.1186/s13756-020-00721-w</t>
  </si>
  <si>
    <t>BioMed Central</t>
  </si>
  <si>
    <t>Antimicrobial Resistance and Infection Control</t>
  </si>
  <si>
    <t>2047-2994</t>
  </si>
  <si>
    <t>Bacteremia in critical care units at Bugando Medical Centre, Mwanza, Tanzania: the role of colonization and contaminated cots and mothersâ€™ hands in cross-transmission of multidrug resistant Gram-negative bacteria</t>
  </si>
  <si>
    <t>MR/S004815/1</t>
  </si>
  <si>
    <t>10.3390/s20092653</t>
  </si>
  <si>
    <t>An intelligent non-invasive real time human activity recognition system for next-generation healthcare</t>
  </si>
  <si>
    <t>EP/N509668/1</t>
  </si>
  <si>
    <t>10.1039/D0CC02382E</t>
  </si>
  <si>
    <t>Chemical Communications</t>
  </si>
  <si>
    <t>1359-7345</t>
  </si>
  <si>
    <t>A large axial magnetic anisotropy in trigonal bipyramidal Fe(II)</t>
  </si>
  <si>
    <t>EP/J018147/1</t>
  </si>
  <si>
    <t>Royal Society of Chemistry: Read and Publish Journals Agreement 2020-2021 </t>
  </si>
  <si>
    <t>10.1111/maps.13488</t>
  </si>
  <si>
    <t>Meteoritics and Planetary Science</t>
  </si>
  <si>
    <t>1086-9379</t>
  </si>
  <si>
    <t>Convective activity in a Martian magma chamber recorded by P-zoning in Tissint olivine</t>
  </si>
  <si>
    <t>ST/N000846/1</t>
  </si>
  <si>
    <t>ST/H002960/1</t>
  </si>
  <si>
    <t>10.1109/TWC.2020.2990717</t>
  </si>
  <si>
    <t>Interference analysis and power allocation in the presence of mixed numerologies</t>
  </si>
  <si>
    <t>10.1016/j.dsx.2020.04.050</t>
  </si>
  <si>
    <t>Diabetes and Metabolic Syndrome: Clinical Research and Reviews</t>
  </si>
  <si>
    <t>1871-4021</t>
  </si>
  <si>
    <t>Vitamin D concentrations and COVID-19 infection in UK Biobank</t>
  </si>
  <si>
    <t>cc_by_nc_nd_4</t>
  </si>
  <si>
    <t>10.1016/j.biomaterials.2020.120104</t>
  </si>
  <si>
    <t>Engineered 3D hydrogels with full-length fibronectin that sequester and present growth factors</t>
  </si>
  <si>
    <t>10.3390/cryst10050375</t>
  </si>
  <si>
    <t>Crystals</t>
  </si>
  <si>
    <t>2073-4352</t>
  </si>
  <si>
    <t>Sol-gel coatings for subaquatic self-cleaning windows</t>
  </si>
  <si>
    <t>EP/P505534/1</t>
  </si>
  <si>
    <t>10.1007/s00125-020-05162-z</t>
  </si>
  <si>
    <t>Springer</t>
  </si>
  <si>
    <t>Diabetologia</t>
  </si>
  <si>
    <t>0012-186X</t>
  </si>
  <si>
    <t>Plasma fatty acids and the risk of vascular disease and mortality outcomes in individuals with type 2 diabetes: results from the ADVANCE study</t>
  </si>
  <si>
    <t>MR/N005813/1</t>
  </si>
  <si>
    <t>10.1093/cvr/cvaa131</t>
  </si>
  <si>
    <t>Light sheet fluorescence microscopy for quantitative 3D imaging of vascular remodelling</t>
  </si>
  <si>
    <t>PG/12/81/29897</t>
  </si>
  <si>
    <t>PG/19/84/34771</t>
  </si>
  <si>
    <t>RE/13/5/30177</t>
  </si>
  <si>
    <t>10.3390/v12050524</t>
  </si>
  <si>
    <t>Glucose-regulated protein 78 interacts with Zika virus envelope protein and contributes to a productive infection</t>
  </si>
  <si>
    <t>MC_UU_12014/8</t>
  </si>
  <si>
    <t>MR/N017552/1</t>
  </si>
  <si>
    <t>10.34133/2020/5783064</t>
  </si>
  <si>
    <t>American Association for the Advancement of Science</t>
  </si>
  <si>
    <t>BioDesign Research</t>
  </si>
  <si>
    <t>2693-1257</t>
  </si>
  <si>
    <t>Rebooting synthetic phage-inducible chromosomal islands: one method to forge them all</t>
  </si>
  <si>
    <t>MR/M003876/1</t>
  </si>
  <si>
    <t>MRS00940X/1</t>
  </si>
  <si>
    <t>BB/N002873/1</t>
  </si>
  <si>
    <t>10.1364/OL.392191</t>
  </si>
  <si>
    <t>Optical Society of America</t>
  </si>
  <si>
    <t>Optics Letters</t>
  </si>
  <si>
    <t>0146-9592</t>
  </si>
  <si>
    <t>Frequency comb with 100 GHz spacing generated by an asymmetric MQW passively mode-locked laser</t>
  </si>
  <si>
    <t>EP/R042578/1</t>
  </si>
  <si>
    <t>10.1016/j.cattod.2020.05.030</t>
  </si>
  <si>
    <t>Catalysis Today</t>
  </si>
  <si>
    <t>0920-5861</t>
  </si>
  <si>
    <t>Neutron spectroscopy studies of methanol to hydrocarbons catalysis over ZSM-5</t>
  </si>
  <si>
    <t>IND CASE EP/N509176/1</t>
  </si>
  <si>
    <t>EP/K014706/1</t>
  </si>
  <si>
    <t>10.1136/bmjgh-2019-002253</t>
  </si>
  <si>
    <t>BMJ Global Health</t>
  </si>
  <si>
    <t>2059-7908</t>
  </si>
  <si>
    <t>How to prevent and address safeguarding concerns in global health research programmes: practice, process and positionality in marginalised spaces</t>
  </si>
  <si>
    <t>10.1016/j.jnca.2020.102696</t>
  </si>
  <si>
    <t>Journal of Network and Computer Applications</t>
  </si>
  <si>
    <t>1084-8045</t>
  </si>
  <si>
    <t>Edge-centric inferential modeling &amp; analytics</t>
  </si>
  <si>
    <t>EP/R018634/1</t>
  </si>
  <si>
    <t>10.1016/j.virusres.2020.198015</t>
  </si>
  <si>
    <t>Virus Research</t>
  </si>
  <si>
    <t>0168-1702</t>
  </si>
  <si>
    <t>The HSV-1 ubiquitin ligase ICP0: modifying the cellular proteome to promote infection</t>
  </si>
  <si>
    <t>MC_UU_12014/5</t>
  </si>
  <si>
    <t>10.1371/journal.pntd.0008266</t>
  </si>
  <si>
    <t>PLoS Neglected Tropical Diseases</t>
  </si>
  <si>
    <t>1935-2727</t>
  </si>
  <si>
    <t>Impacts of host gender on Schistosoma mansoni risk in rural Ugandaâ€”a mixed-methods approach</t>
  </si>
  <si>
    <t>MR/P025447/1</t>
  </si>
  <si>
    <t>10.1007/s10489-020-01712-5</t>
  </si>
  <si>
    <t>Applied Intelligence</t>
  </si>
  <si>
    <t>0924-669X</t>
  </si>
  <si>
    <t>Predictive intelligence of reliable analytics in distributed computing environments</t>
  </si>
  <si>
    <t>Springer Compact Agreement 2019-2021 </t>
  </si>
  <si>
    <t>10.1093/ve/veaa034</t>
  </si>
  <si>
    <t>Virus Evolution</t>
  </si>
  <si>
    <t>2057-1577</t>
  </si>
  <si>
    <t>No evidence for distinct types in the evolution of SARS-CoV-2</t>
  </si>
  <si>
    <t>10.1021/acs.orglett.0c01427</t>
  </si>
  <si>
    <t>Î²-turn mimics by chemical ligation</t>
  </si>
  <si>
    <t>EP/R00899X/1</t>
  </si>
  <si>
    <t>EP/S029168/1</t>
  </si>
  <si>
    <t>10.1103/PhysRevLett.124.198104</t>
  </si>
  <si>
    <t>Physical Review Letters</t>
  </si>
  <si>
    <t>0031-9007</t>
  </si>
  <si>
    <t>Twin-Airy point-spread function for extended-volume particle localization</t>
  </si>
  <si>
    <t>EP/M506539/1</t>
  </si>
  <si>
    <t>10.1016/j.ijrefrig.2020.04.031</t>
  </si>
  <si>
    <t>International Journal of Refrigeration</t>
  </si>
  <si>
    <t>0140-7007</t>
  </si>
  <si>
    <t>Investigation of a refrigeration system based on combined supercritical CO2 power and transcritical CO2 refrigeration cycles by waste heat recovery of engine</t>
  </si>
  <si>
    <t>EP/N020472/1</t>
  </si>
  <si>
    <t>EP/N005228/1</t>
  </si>
  <si>
    <t>EP/R003122/1</t>
  </si>
  <si>
    <t>10.1016/j.pt.2020.04.012</t>
  </si>
  <si>
    <t>Elsevier (Cell Press)</t>
  </si>
  <si>
    <t>Trends in Parasitology</t>
  </si>
  <si>
    <t>1471-4922</t>
  </si>
  <si>
    <t>Schistosomiasis control: leave no age group behind</t>
  </si>
  <si>
    <t>EP/R01437X/1</t>
  </si>
  <si>
    <t>10.1136/bmjopen-2019-036465</t>
  </si>
  <si>
    <t>BMJ Open</t>
  </si>
  <si>
    <t>2044-6055</t>
  </si>
  <si>
    <t>Rates, causes, place, and predictors of mortality in adults with intellectual disabilities with and without Down syndrome: cohort study with record linkage</t>
  </si>
  <si>
    <t>MC_PC_17217</t>
  </si>
  <si>
    <t>10.1112/plms.12343</t>
  </si>
  <si>
    <t>London Mathematical Society</t>
  </si>
  <si>
    <t>Proceedings of the London Mathematical Society</t>
  </si>
  <si>
    <t>0024-6115</t>
  </si>
  <si>
    <t>On class groups of random number fields</t>
  </si>
  <si>
    <t>EP/P019188/1</t>
  </si>
  <si>
    <t>10.1177/2399808320925822</t>
  </si>
  <si>
    <t>SAGE Publications</t>
  </si>
  <si>
    <t>Environment and Planning B: Urban Analytics and City Science</t>
  </si>
  <si>
    <t>2399-8083</t>
  </si>
  <si>
    <t>Predicting cycling volumes using crowdsourced activity data</t>
  </si>
  <si>
    <t>ES/L011921/1</t>
  </si>
  <si>
    <t>10.1186/s12889-020-08823-1</t>
  </si>
  <si>
    <t>BMC Public Health</t>
  </si>
  <si>
    <t>1471-2458</t>
  </si>
  <si>
    <t>Weight misperception and psychological symptoms from adolescence to young adulthood: longitudinal study of an ethnically diverse UK cohort</t>
  </si>
  <si>
    <t>MC_UU_12017/1</t>
  </si>
  <si>
    <t>10.1117/12.2559620</t>
  </si>
  <si>
    <t>0277-786X</t>
  </si>
  <si>
    <t>High Efficiency Planar Geometry Germanium-on-silicon Single-photon Avalanche Diode Detectors</t>
  </si>
  <si>
    <t>EP/L024020/1</t>
  </si>
  <si>
    <t>EP/N003225/1</t>
  </si>
  <si>
    <t>EP/S026428/1    513859/B1</t>
  </si>
  <si>
    <t>10.1016/j.socscimed.2020.113047</t>
  </si>
  <si>
    <t>Social Science and Medicine</t>
  </si>
  <si>
    <t>0277-9536</t>
  </si>
  <si>
    <t>"The state they're in": unpicking fantasy paradigms of health improvement interventions as tools for addressing health inequalities</t>
  </si>
  <si>
    <t>MC_UU_12017/15</t>
  </si>
  <si>
    <t>SPHSU15</t>
  </si>
  <si>
    <t>MC_UU_12017/11</t>
  </si>
  <si>
    <t>10.1002/chem.202001560</t>
  </si>
  <si>
    <t>Chemistry: A European Journal</t>
  </si>
  <si>
    <t>0947-6539</t>
  </si>
  <si>
    <t>PAINTâ€ing fluorenylmethoxycarbonyl (Fmoc)â€diphenylalanine hydrogels</t>
  </si>
  <si>
    <t>EP/L021978/2</t>
  </si>
  <si>
    <t>10.1007/s11120-020-00758-3</t>
  </si>
  <si>
    <t>Photosynthesis Research</t>
  </si>
  <si>
    <t>0166-8595</t>
  </si>
  <si>
    <t>A comparative look at structural variation among RC-LH1 â€˜coreâ€™ complexes present in anoxygenic phototrophic bacteria</t>
  </si>
  <si>
    <t>BB/N016734/1</t>
  </si>
  <si>
    <t>10.3762/bjoc.16.93</t>
  </si>
  <si>
    <t>Beilstein-Institut</t>
  </si>
  <si>
    <t>Beilstein Journal of Organic Chemistry</t>
  </si>
  <si>
    <t>1860-5397</t>
  </si>
  <si>
    <t>Synthesis of novel multifunctional carbazole-based molecules and their thermal, electrochemical and optical properties</t>
  </si>
  <si>
    <t>EP/S017984/1</t>
  </si>
  <si>
    <t>10.12688/wellcomeopenres.15518.2</t>
  </si>
  <si>
    <t>F1000Research</t>
  </si>
  <si>
    <t>Wellcome Open Research</t>
  </si>
  <si>
    <t>2398-502X</t>
  </si>
  <si>
    <t>Rapid in-country sequencing of whole virus genomes to inform rabies elimination programmes</t>
  </si>
  <si>
    <t>207569/Z/17/Z</t>
  </si>
  <si>
    <t>204820/Z/16/Z</t>
  </si>
  <si>
    <t>Royal Society of Tropical Medicine and Hygiene (RSTMH)</t>
  </si>
  <si>
    <t>GR000892</t>
  </si>
  <si>
    <t>10.1109/TNET.2020.2991994</t>
  </si>
  <si>
    <t>IEEE/ACM Transactions on Networking</t>
  </si>
  <si>
    <t>1063-6692</t>
  </si>
  <si>
    <t>Direct acyclic graph-based ledger for internet of things: performance and security analysis</t>
  </si>
  <si>
    <t>10.1002/aelm.202000058</t>
  </si>
  <si>
    <t>Advanced Electronic Materials</t>
  </si>
  <si>
    <t>2199-160X</t>
  </si>
  <si>
    <t>Omnidirectional stretchable inorganic-material-based electronics with enhanced performance</t>
  </si>
  <si>
    <t>EP/R029644/1</t>
  </si>
  <si>
    <t>EP/M002527/1</t>
  </si>
  <si>
    <t>10.1021/acs.chemmater.0c01483</t>
  </si>
  <si>
    <t>Chemistry of Materials</t>
  </si>
  <si>
    <t>0897-4756</t>
  </si>
  <si>
    <t>Annealing supramolecular gels by a reaction relay</t>
  </si>
  <si>
    <t>10.1093/ntr/ntaa088</t>
  </si>
  <si>
    <t>Nicotine and Tobacco Research</t>
  </si>
  <si>
    <t>1462-2203</t>
  </si>
  <si>
    <t>Initial views and experiences of vaping in prison: a qualitative study with people in custody preparing for the imminent implementation of Scotlandâ€™s prison smokefree policy</t>
  </si>
  <si>
    <t>MC_UU_12017/12</t>
  </si>
  <si>
    <t>SPHSU12</t>
  </si>
  <si>
    <t>10.1136/bmjdrc-2020-001238</t>
  </si>
  <si>
    <t>BMJ Publishing</t>
  </si>
  <si>
    <t>BMJ Open Diabetes Research and Care</t>
  </si>
  <si>
    <t>2052-4897</t>
  </si>
  <si>
    <t>Risk factors for genital infections in people initiating SGLT2 inhibitors and their impact on discontinuation</t>
  </si>
  <si>
    <t>MR/N00633X/1</t>
  </si>
  <si>
    <t>10.1016/j.icheatmasstransfer.2020.104639</t>
  </si>
  <si>
    <t>International Communications in Heat and Mass Transfer</t>
  </si>
  <si>
    <t>0735-1933</t>
  </si>
  <si>
    <t>On the unsteady forced convection in porous media subject to inlet flow disturbances-A pore-scale analysis</t>
  </si>
  <si>
    <t>10.1042/BST20190632</t>
  </si>
  <si>
    <t>Portland Press</t>
  </si>
  <si>
    <t>Biochemical Society Transactions</t>
  </si>
  <si>
    <t>0300-5127</t>
  </si>
  <si>
    <t>Predicting the unexpected in stomatal gas exchange: not just an open-and-shut case</t>
  </si>
  <si>
    <t>10.1038/s41385-020-0299-1</t>
  </si>
  <si>
    <t>Nature Research</t>
  </si>
  <si>
    <t>Mucosal Immunology</t>
  </si>
  <si>
    <t>1933-0219</t>
  </si>
  <si>
    <t>Regulatory T cells control the dynamic and site-specific polarization of total CD4 T cells following Salmonella infection</t>
  </si>
  <si>
    <t>MR/N023625/1</t>
  </si>
  <si>
    <t>10.1038/s41598-020-65437-8</t>
  </si>
  <si>
    <t>Scientific Reports</t>
  </si>
  <si>
    <t>2045-2322</t>
  </si>
  <si>
    <t>Multi-element lenslet array for efficient solar collection at extreme angles of incidence</t>
  </si>
  <si>
    <t>10.1371/journal.pcbi.1007894</t>
  </si>
  <si>
    <t>PLoS Computational Biology</t>
  </si>
  <si>
    <t>1553-734X</t>
  </si>
  <si>
    <t>Predicting host taxonomic information from viral genomes: a comparison of feature representations</t>
  </si>
  <si>
    <t>10.1109/TBCAS.2020.2998290</t>
  </si>
  <si>
    <t>IEEE Transactions on Biomedical Circuits and Systems</t>
  </si>
  <si>
    <t>1932-4545</t>
  </si>
  <si>
    <t>Ultrasensitive magnetoelectric sensing system for pico-Tesla MagnetoMyoGraphy</t>
  </si>
  <si>
    <t>10.3390/nu12061577</t>
  </si>
  <si>
    <t>Nutrients</t>
  </si>
  <si>
    <t>2072-6643</t>
  </si>
  <si>
    <t>Dietary fibres differentially impact on the production of phenolic acids from rutin in an in vitro fermentation model of the human gut microbiota</t>
  </si>
  <si>
    <t>BB/M027724/1</t>
  </si>
  <si>
    <t>10.1242/dev.187815</t>
  </si>
  <si>
    <t>Company of Biologists</t>
  </si>
  <si>
    <t>Development</t>
  </si>
  <si>
    <t>0950-1991</t>
  </si>
  <si>
    <t>Chemokine receptors coordinately regulate macrophage dynamics and mammary gland development</t>
  </si>
  <si>
    <t>MR/M019764/1</t>
  </si>
  <si>
    <t>099251/Z/12/Z</t>
  </si>
  <si>
    <t>10.1186/s12916-020-01640-8</t>
  </si>
  <si>
    <t>BMC Medicine</t>
  </si>
  <si>
    <t>1741-7015</t>
  </si>
  <si>
    <t>Ethnic and socioeconomic differences in SARS-CoV-2 infection: prospective cohort study using UK Biobank</t>
  </si>
  <si>
    <t>10.3389/frai.2020.00038</t>
  </si>
  <si>
    <t>Frontiers Media</t>
  </si>
  <si>
    <t>Frontiers in Artificial Intelligence</t>
  </si>
  <si>
    <t>2624-8212</t>
  </si>
  <si>
    <t>Toward â€œEnglishâ€ phonetics: variability in the pre-consonantal voicing effect across English dialects and speakers</t>
  </si>
  <si>
    <t>ES/R003963/1</t>
  </si>
  <si>
    <t>10.1371/journal.pone.0220592</t>
  </si>
  <si>
    <t>Local rabies transmission and regional spatial coupling in European foxes</t>
  </si>
  <si>
    <t>MR/J50032X/1</t>
  </si>
  <si>
    <t>095787/Z/11/Z</t>
  </si>
  <si>
    <t>10.1093/ntr/ntaa101</t>
  </si>
  <si>
    <t>Impact of UK tobacco control policies on inequalities in youth smoking uptake: a natural experiment study</t>
  </si>
  <si>
    <t>ES/P010326/1</t>
  </si>
  <si>
    <t>10.1016/j.physletb.2020.135526</t>
  </si>
  <si>
    <t>Physics Letters B</t>
  </si>
  <si>
    <t>0370-2693</t>
  </si>
  <si>
    <t>Power meets precision to explore the symmetric Higgs portal</t>
  </si>
  <si>
    <t>ST/T506102/1</t>
  </si>
  <si>
    <t>10.1016/j.socscimed.2020.113093</t>
  </si>
  <si>
    <t>Rethinking One Health: emergent human, animal and environmental assemblages</t>
  </si>
  <si>
    <t>10.7146/nts.v32i1.120414</t>
  </si>
  <si>
    <t>Association of Nordic Theatre Scholars</t>
  </si>
  <si>
    <t>Nordic Theatre Studies</t>
  </si>
  <si>
    <t>0904-6380</t>
  </si>
  <si>
    <t>Theatricality and drifting in the Anthropocene: reading Asger Jorn and Guy Debord's MÃ©moires as â€˜earth bookâ€™</t>
  </si>
  <si>
    <t>AH/N504592/1</t>
  </si>
  <si>
    <t>10.1109/ACCESS.2020.2999256</t>
  </si>
  <si>
    <t>IEEE Access</t>
  </si>
  <si>
    <t>2169-3536</t>
  </si>
  <si>
    <t>Planar pyramid shaped UHF RFID tag antenna with polarisation diversity for IoT applications using characteristics mode analysis</t>
  </si>
  <si>
    <t>10.1371/journal.pone.0233603</t>
  </si>
  <si>
    <t>Efficient human-machine control with asymmetric marginal reliability input devices</t>
  </si>
  <si>
    <t>10.1128/AAC.00476-20</t>
  </si>
  <si>
    <t>Antimicrobial Agents and Chemotherapy</t>
  </si>
  <si>
    <t>0066-4804</t>
  </si>
  <si>
    <t>Chitosan ameliorates Candida auris virulence in a Galleria mellonella infection model</t>
  </si>
  <si>
    <t>BB/P504567/1</t>
  </si>
  <si>
    <t>CC-BY 4.0</t>
  </si>
  <si>
    <t>10.1002/chem.202001805</t>
  </si>
  <si>
    <t>Mechanoresponsive self-assembled perylene bisimide films</t>
  </si>
  <si>
    <t>Leverhulme Trust (LEVERHUL)</t>
  </si>
  <si>
    <t>ECF-2017-223</t>
  </si>
  <si>
    <t>EP/S032673/1</t>
  </si>
  <si>
    <t>10.1038/s41467-020-16501-4</t>
  </si>
  <si>
    <t>Nature Communications</t>
  </si>
  <si>
    <t>2041-1723</t>
  </si>
  <si>
    <t>A nanomaterials discovery robot for the Darwinian evolution of shape programmable gold nanoparticles</t>
  </si>
  <si>
    <t>EP/H024107/1</t>
  </si>
  <si>
    <t>EP/I033459/1</t>
  </si>
  <si>
    <t>EP/J00135X/1</t>
  </si>
  <si>
    <t>10.1016/j.molliq.2020.113492</t>
  </si>
  <si>
    <t>Elsevier B.V.</t>
  </si>
  <si>
    <t>Journal of Molecular Liquids</t>
  </si>
  <si>
    <t>0167-7322</t>
  </si>
  <si>
    <t>Analysis of transport processes in a reacting flow of hybrid nanofluid around a bluff-body embedded in porous media using artificial neural network and particle swarm optimization</t>
  </si>
  <si>
    <t>10.3389/fmicb.2020.01126</t>
  </si>
  <si>
    <t>Frontiers</t>
  </si>
  <si>
    <t>Frontiers in Microbiology</t>
  </si>
  <si>
    <t>1664-302X</t>
  </si>
  <si>
    <t>Growth and break-up of methanogenic granules suggests mechanisms for biofilm and community development</t>
  </si>
  <si>
    <t>10.1016/j.coldregions.2020.103113</t>
  </si>
  <si>
    <t>Cold Regions Science and Technology</t>
  </si>
  <si>
    <t>0165-232X</t>
  </si>
  <si>
    <t>A low resource subglacial bedrock sampler: the percussive rapid access isotope drill (P-RAID)</t>
  </si>
  <si>
    <t>NE/P003761/1</t>
  </si>
  <si>
    <t>ST/R00269X/1</t>
  </si>
  <si>
    <t>10.1039/D0NR03012K</t>
  </si>
  <si>
    <t>Nanoscale</t>
  </si>
  <si>
    <t>2040-3364</t>
  </si>
  <si>
    <t>Programming properties of transient hydrogels by an enzymatic reaction</t>
  </si>
  <si>
    <t>10.1098/rspb.2020.0763</t>
  </si>
  <si>
    <t>The Royal Society</t>
  </si>
  <si>
    <t>Proceedings of the Royal Society of London Series B: Biological Sciences</t>
  </si>
  <si>
    <t>0962-8452</t>
  </si>
  <si>
    <t>Skull morphology diverges between urban and rural populations of red foxes mirroring patterns of domestication and macroevolution</t>
  </si>
  <si>
    <t>NE/N016734/1</t>
  </si>
  <si>
    <t>10.1242/jeb.223453</t>
  </si>
  <si>
    <t>Journal of Experimental Biology</t>
  </si>
  <si>
    <t>0022-0949</t>
  </si>
  <si>
    <t>Reduced exploration capacity despite brain volume increase in warm-acclimated common minnow</t>
  </si>
  <si>
    <t>NE/J019100/1</t>
  </si>
  <si>
    <t>10.1007/s10825-020-01519-0</t>
  </si>
  <si>
    <t>Journal of Computational Electronics</t>
  </si>
  <si>
    <t>1569-8025</t>
  </si>
  <si>
    <t>Nano-electronic Simulation Software (NESS): a flexible nano-device simulation platform</t>
  </si>
  <si>
    <t>Asenov, Professor Asen</t>
  </si>
  <si>
    <t>EP/P009972/1</t>
  </si>
  <si>
    <t>10.1016/j.jth.2020.100868</t>
  </si>
  <si>
    <t>Elsevier Ltd.</t>
  </si>
  <si>
    <t>Journal of Transport and Health</t>
  </si>
  <si>
    <t>2214-1413</t>
  </si>
  <si>
    <t>Impact of changing road infrastructure on childrenâ€™s active travel: A multi-methods study from Auckland, New Zealand</t>
  </si>
  <si>
    <t>MC_UU_12017/10</t>
  </si>
  <si>
    <t>SPHSU10</t>
  </si>
  <si>
    <t>10.1016/j.apcata.2020.117688</t>
  </si>
  <si>
    <t>Applied Catalysis A: General</t>
  </si>
  <si>
    <t>0926-860X</t>
  </si>
  <si>
    <t>Phosgene formation via carbon monoxide and dichlorine reaction over an activated carbon catalyst: reaction kinetics and mass balance relationships</t>
  </si>
  <si>
    <t>Engineering and Physical Sciences Research Council (EPSRC) (EPSRC)</t>
  </si>
  <si>
    <t>KTA EP/H500138/1</t>
  </si>
  <si>
    <t>10.1016/j.scitotenv.2020.139981</t>
  </si>
  <si>
    <t>Elsevier Science B.V</t>
  </si>
  <si>
    <t>Science of the Total Environment</t>
  </si>
  <si>
    <t>0048-9697</t>
  </si>
  <si>
    <t>Ecological enhancement of coastal engineering structures: passive enhancement techniques</t>
  </si>
  <si>
    <t>NE/N017404/1</t>
  </si>
  <si>
    <t>10.1080/20002297.2020.1771071</t>
  </si>
  <si>
    <t>Taylor &amp; Francis</t>
  </si>
  <si>
    <t>Journal of Oral Microbiology</t>
  </si>
  <si>
    <t>2000-2297</t>
  </si>
  <si>
    <t>A nanocarrier system that potentiates the effect of miconazole within different interkingdom biofilms</t>
  </si>
  <si>
    <t>10.1177/0010414020926203</t>
  </si>
  <si>
    <t>Comparative Political Studies</t>
  </si>
  <si>
    <t>0010-4140</t>
  </si>
  <si>
    <t>Dictators and their subjects: authoritarian attitudinal effects and legacies</t>
  </si>
  <si>
    <t>ES/N012127/1</t>
  </si>
  <si>
    <t>10.15252/embr.202050133</t>
  </si>
  <si>
    <t>EMBO Reports</t>
  </si>
  <si>
    <t>1469-221X</t>
  </si>
  <si>
    <t>Differential functions of FANCI and FANCD2 ubiquitination stabilize ID2 complex on DNA</t>
  </si>
  <si>
    <t>MC_PC_17135</t>
  </si>
  <si>
    <t>Scottish Funding Council (SFC)</t>
  </si>
  <si>
    <t>H17007</t>
  </si>
  <si>
    <t>10.1364/OE.389634</t>
  </si>
  <si>
    <t>Optics Express</t>
  </si>
  <si>
    <t>1094-4087</t>
  </si>
  <si>
    <t>Developing a portable gas imaging camera using highly tunable active-illumination and computer vision</t>
  </si>
  <si>
    <t>EP/M01326X/1</t>
  </si>
  <si>
    <t>10.1109/JSEN.2020.3000583</t>
  </si>
  <si>
    <t>Graphene field effect transistor biosensors based on aptamer for amyloid-Î² detection</t>
  </si>
  <si>
    <t>10.1109/TMC.2020.3000657</t>
  </si>
  <si>
    <t>IEEE Transactions on Mobile Computing</t>
  </si>
  <si>
    <t>1536-1233</t>
  </si>
  <si>
    <t>Service provisioning framework for RAN slicing: user admissibility, slice association and bandwidth allocation</t>
  </si>
  <si>
    <t>10.1016/j.mad.2020.111279</t>
  </si>
  <si>
    <t>Mechanisms of Ageing and Development</t>
  </si>
  <si>
    <t>0047-6374</t>
  </si>
  <si>
    <t>Clonality in haematopoietic stem cell ageing</t>
  </si>
  <si>
    <t>Leuka (LEUKA)</t>
  </si>
  <si>
    <t>2019/JGF/003</t>
  </si>
  <si>
    <t>MR/N013166/1-LGH/MS/MED25</t>
  </si>
  <si>
    <t>10.1364/OE.392522</t>
  </si>
  <si>
    <t>Dual-band single-pixel telescope</t>
  </si>
  <si>
    <t>10.1080/15614263.2020.1772782</t>
  </si>
  <si>
    <t>Taylor and Francis</t>
  </si>
  <si>
    <t>Police Practice and Research</t>
  </si>
  <si>
    <t>1561-4263</t>
  </si>
  <si>
    <t>Understanding the mental health and wellbeing needs of police officers and staff in Scotland</t>
  </si>
  <si>
    <t>MC_PC_13027</t>
  </si>
  <si>
    <t>10.1016/j.physletb.2020.135548</t>
  </si>
  <si>
    <t>The Weinberg angle and 5D RGE effects in a SO(11) GUT theory</t>
  </si>
  <si>
    <t>10.1364/OPTICA.389905</t>
  </si>
  <si>
    <t>The Optical Society</t>
  </si>
  <si>
    <t>Optica</t>
  </si>
  <si>
    <t>2334-2536</t>
  </si>
  <si>
    <t>Ultralow-light-level color image reconstruction using high-efficiency plasmonic metasurface mosaic filters</t>
  </si>
  <si>
    <t>EP/T00097X/1</t>
  </si>
  <si>
    <t>10.1039/D0CC02569K</t>
  </si>
  <si>
    <t>Tuning the antimicrobial activity of low molecular weight hydrogels using dopamine autoxidation</t>
  </si>
  <si>
    <t>10.1089/ars.2020.8037</t>
  </si>
  <si>
    <t>Mary Ann Liebert, Inc. Publishers</t>
  </si>
  <si>
    <t>Antioxidants and Redox Signaling</t>
  </si>
  <si>
    <t>1523-0864</t>
  </si>
  <si>
    <t>Structure and electron-transfer pathway of the human methionine sulfoxide reductase MsrB3</t>
  </si>
  <si>
    <t>BB/K501864/1</t>
  </si>
  <si>
    <t>10.1029/2019SW002331</t>
  </si>
  <si>
    <t>American Geophysical Union</t>
  </si>
  <si>
    <t>Space Weather</t>
  </si>
  <si>
    <t>1539-4956</t>
  </si>
  <si>
    <t>Lymanâ€alpha variability during solar flares over solar cycle 24 using GOESâ€15/EUVSâ€E</t>
  </si>
  <si>
    <t>ST/N004981/1</t>
  </si>
  <si>
    <t>10.1016/j.asej.2020.04.015</t>
  </si>
  <si>
    <t>Ain Shams Engineering Journal</t>
  </si>
  <si>
    <t>2090-4479</t>
  </si>
  <si>
    <t>A sectorial scheme of gate-all-around field effect transistor with improved electrical characteristics</t>
  </si>
  <si>
    <t>10.1111/spol.12628</t>
  </si>
  <si>
    <t>Social Policy and Administration</t>
  </si>
  <si>
    <t>0144-5596</t>
  </si>
  <si>
    <t>Punitive welfare reform and claimant mental health: the impact of benefit sanctions on anxiety and depression</t>
  </si>
  <si>
    <t>ES/J500136/1</t>
  </si>
  <si>
    <t>10.1016/j.bios.2020.112333</t>
  </si>
  <si>
    <t>Biosensors and Bioelectronics</t>
  </si>
  <si>
    <t>0956-5663</t>
  </si>
  <si>
    <t>Microdroplet based disposable sensor patch for detection of Î±-amylase in human blood serum</t>
  </si>
  <si>
    <t>10.1080/13811118.2020.1769783</t>
  </si>
  <si>
    <t>Taylor and Francis Group</t>
  </si>
  <si>
    <t>Archives of Suicide Research</t>
  </si>
  <si>
    <t>1381-1118</t>
  </si>
  <si>
    <t>Depression and suicide literacy among Canadian sexual and gender minorities</t>
  </si>
  <si>
    <t>SPHSU11</t>
  </si>
  <si>
    <t>10.1039/d0cp00558d</t>
  </si>
  <si>
    <t>XAS investigation of silica aerogel supported cobalt rhenium catalysts for ammonia decomposition.</t>
  </si>
  <si>
    <t>EP/L02537X/1</t>
  </si>
  <si>
    <t>10.1007/s13239-020-00467-x</t>
  </si>
  <si>
    <t>Cardiovascular Engineering and Technology</t>
  </si>
  <si>
    <t>1869-408X</t>
  </si>
  <si>
    <t>Residual stress estimates from multi-cut opening angles of the left ventricle</t>
  </si>
  <si>
    <t>EP/S020950/1</t>
  </si>
  <si>
    <t>EP/S014284/1</t>
  </si>
  <si>
    <t>EP/N014642/1</t>
  </si>
  <si>
    <t>10.1016/j.cma.2020.113233</t>
  </si>
  <si>
    <t>Computer Methods in Applied Mechanics and Engineering</t>
  </si>
  <si>
    <t>0045-7825</t>
  </si>
  <si>
    <t>Convergence in the incompressible limit of new discontinuous Galerkin methods with general quadrilateral and hexahedral elements</t>
  </si>
  <si>
    <t>EP/R008531/1</t>
  </si>
  <si>
    <t>10.1109/TPAMI.2020.3002843</t>
  </si>
  <si>
    <t>IEEE Transactions on Pattern Analysis and Machine Intelligence</t>
  </si>
  <si>
    <t>0162-8828</t>
  </si>
  <si>
    <t>Infinite feature selection: a graph-based feature filtering approach</t>
  </si>
  <si>
    <t>EP/N035305/1</t>
  </si>
  <si>
    <t>10.3390/cells9061476</t>
  </si>
  <si>
    <t>RIG-I plays a dominant role in the induction of transcriptional changes in Zika virus-infected cells and protects from virus-induced cell death</t>
  </si>
  <si>
    <t>10.1371/journal.ppat.1008455</t>
  </si>
  <si>
    <t>PLoS Pathogens</t>
  </si>
  <si>
    <t>1553-7366</t>
  </si>
  <si>
    <t>Essential roles for deubiquitination in Leishmania life cycle progression</t>
  </si>
  <si>
    <t>MR/K019384/1</t>
  </si>
  <si>
    <t>10.1039/D0RA03871G</t>
  </si>
  <si>
    <t>RSC Advances</t>
  </si>
  <si>
    <t>2046-2069</t>
  </si>
  <si>
    <t>Effect of steam de-alumination on the interactions of propene with H-ZSM-5 zeolites</t>
  </si>
  <si>
    <t>10.1136/bmjsrh-2020-200648</t>
  </si>
  <si>
    <t>BMJ Sexual and Reproductive Health</t>
  </si>
  <si>
    <t>2515-1991</t>
  </si>
  <si>
    <t>Emergency contraception from the pharmacy 20 years on: a mystery shopper study</t>
  </si>
  <si>
    <t>National Institute for Health Research (NIHR)</t>
  </si>
  <si>
    <t>15/113/01</t>
  </si>
  <si>
    <t>10.1016/j.jfa.2020.108690</t>
  </si>
  <si>
    <t>Journal of Functional Analysis</t>
  </si>
  <si>
    <t>0022-1236</t>
  </si>
  <si>
    <t>The Cuntz-Toeplitz algebras have nuclear dimension one</t>
  </si>
  <si>
    <t>EP/R025061/1</t>
  </si>
  <si>
    <t>EP/R013691/1</t>
  </si>
  <si>
    <t>10.1080/1057610X.2020.1780005</t>
  </si>
  <si>
    <t>Studies in Conflict and Terrorism</t>
  </si>
  <si>
    <t>1057-610X</t>
  </si>
  <si>
    <t>Theorizing the influence of wartime legacies on political stability after rebel victories</t>
  </si>
  <si>
    <t>ES/P000681/1</t>
  </si>
  <si>
    <t>10.3389/fvets.2020.00309</t>
  </si>
  <si>
    <t>Frontiers in Veterinary Science</t>
  </si>
  <si>
    <t>2297-1769</t>
  </si>
  <si>
    <t>Meat safety in northern Tanzania: inspectorsâ€™ and slaughter workersâ€™ risk perceptions and management</t>
  </si>
  <si>
    <t>10.1016/j.cell.2020.05.035</t>
  </si>
  <si>
    <t>Cell</t>
  </si>
  <si>
    <t>0092-8674</t>
  </si>
  <si>
    <t>Hybrid gene origination creates human-virus chimeric proteins during infection</t>
  </si>
  <si>
    <t>MR/N008618/1</t>
  </si>
  <si>
    <t>10.1016/j.cities.2020.102838</t>
  </si>
  <si>
    <t>Cities</t>
  </si>
  <si>
    <t>0264-2751</t>
  </si>
  <si>
    <t>The road to sustainable Kigali: a contextualized analysis of the challenges</t>
  </si>
  <si>
    <t>10.1016/j.jcv.2020.104505</t>
  </si>
  <si>
    <t>Journal of Clinical Virology</t>
  </si>
  <si>
    <t>1386-6532</t>
  </si>
  <si>
    <t>Droplet digital PCR quantification suggests that higher viral load correlates with improved survival in HPV-positive oropharyngeal tumours</t>
  </si>
  <si>
    <t>10.1016/j.jadohealth.2020.04.023</t>
  </si>
  <si>
    <t>Journal of Adolescent Health</t>
  </si>
  <si>
    <t>1054-139X</t>
  </si>
  <si>
    <t>Is mental health competence in childhood associated with health risk behaviors in adolescence? Findings from the UK Millennium Cohort Study</t>
  </si>
  <si>
    <t>205412/Z/16/Z</t>
  </si>
  <si>
    <t>10.1038/s41567-020-0944-3</t>
  </si>
  <si>
    <t>Nature Physics</t>
  </si>
  <si>
    <t>1745-2473</t>
  </si>
  <si>
    <t>Amplification of waves from a rotating body</t>
  </si>
  <si>
    <t>EP/P006078/2</t>
  </si>
  <si>
    <t>10.1105/tpc.20.00280</t>
  </si>
  <si>
    <t>Synergy among exocyst and SNARE interactions identifies a functional hierarchy in secretion during vegetative growth</t>
  </si>
  <si>
    <t>10.1007/978-3-030-51372-6_1</t>
  </si>
  <si>
    <t>0302-9743</t>
  </si>
  <si>
    <t>Conditional Bigraphs</t>
  </si>
  <si>
    <t>10.1128/mBio.01058-20</t>
  </si>
  <si>
    <t>mBio</t>
  </si>
  <si>
    <t>2150-7511</t>
  </si>
  <si>
    <t>Widespread strain-specific distinctions in chromosomal binding dynamics of a highly conserved Escherichia coli transcription factor</t>
  </si>
  <si>
    <t>BB/M029646/1</t>
  </si>
  <si>
    <t>BB/R006539/1</t>
  </si>
  <si>
    <t>10.3390/en13123243</t>
  </si>
  <si>
    <t>Systematic investigation of integrating small wind turbines into power supply for hydrocarbon production</t>
  </si>
  <si>
    <t>10.3847/2041-8213/ab960f</t>
  </si>
  <si>
    <t>Astrophysical Journal Letters</t>
  </si>
  <si>
    <t>2041-8205</t>
  </si>
  <si>
    <t>GW190814: gravitational waves from the coalescence of a 23 solar mass black hole with a 2.6 solar mass compact object</t>
  </si>
  <si>
    <t>ST/V001019/1</t>
  </si>
  <si>
    <t>ST/V001736/1</t>
  </si>
  <si>
    <t>ST/N005422/1</t>
  </si>
  <si>
    <t xml:space="preserve">IOP Publishing Read and Publish agreement 2020-2023 </t>
  </si>
  <si>
    <t>10.3389/frai.2020.00043</t>
  </si>
  <si>
    <t>Deep learnability: using neural networks to quantify language similarity and learnability</t>
  </si>
  <si>
    <t>10.1017/aer.2020.52</t>
  </si>
  <si>
    <t>Royal Aeronautical Society</t>
  </si>
  <si>
    <t>Aeronautical Journal</t>
  </si>
  <si>
    <t>0001-9240</t>
  </si>
  <si>
    <t>Rotorcraft systems for urban air mobility: a reality check</t>
  </si>
  <si>
    <t>EP/M018164/1</t>
  </si>
  <si>
    <t>10.1128/mSphere.00371-20</t>
  </si>
  <si>
    <t>mSphere</t>
  </si>
  <si>
    <t>2379-5042</t>
  </si>
  <si>
    <t>Candida auris phenotypic heterogeneity determines pathogenicity in vitro</t>
  </si>
  <si>
    <t>10.1364/OL.394185</t>
  </si>
  <si>
    <t>Sub-MHz linewidth 780.24 nm distributed feedback laser for â¸â·Rb applications</t>
  </si>
  <si>
    <t>EP/M013294/1</t>
  </si>
  <si>
    <t>EP/T001046/1</t>
  </si>
  <si>
    <t>10.1016/j.euroecorev.2020.103502</t>
  </si>
  <si>
    <t>European Economic Review</t>
  </si>
  <si>
    <t>0014-2921</t>
  </si>
  <si>
    <t>The distributional implications of asymmetric income dynamics</t>
  </si>
  <si>
    <t>10.1109/JSEN.2020.3004767</t>
  </si>
  <si>
    <t>Sensor fusion for identification of freezing of gait episodes using Wi-Fi and radar imaging</t>
  </si>
  <si>
    <t>10.1099/jgv.0.001458</t>
  </si>
  <si>
    <t>Microbiology Society</t>
  </si>
  <si>
    <t>Journal of General Virology</t>
  </si>
  <si>
    <t>0022-1317</t>
  </si>
  <si>
    <t>Insights into SARS-CoV-2, the coronavirus underlying COVID-19: recent genomic data and the development of reverse genetics systems</t>
  </si>
  <si>
    <t>10.12688/wellcomeopenres.15922.2</t>
  </si>
  <si>
    <t>Black, Asian and Minority Ethnic groups in England are at increased risk of death from COVID-19: indirect standardisation of NHS mortality data</t>
  </si>
  <si>
    <t>10.1103/PhysRevA.101.063830</t>
  </si>
  <si>
    <t>Physical Review A</t>
  </si>
  <si>
    <t>2469-9926</t>
  </si>
  <si>
    <t>Arbitrary spatial mode sorting in a multimode fiber</t>
  </si>
  <si>
    <t>EP/R030081/1</t>
  </si>
  <si>
    <t>10.1136/tobaccocontrol-2020-055683</t>
  </si>
  <si>
    <t>Tobacco Control</t>
  </si>
  <si>
    <t>0964-4563</t>
  </si>
  <si>
    <t>Prisoners and prison staff express increased support for prison smoking bans following implementation across Scotland: results from the Tobacco in Prisons Study</t>
  </si>
  <si>
    <t>10.1074/jbc.RA120.014113</t>
  </si>
  <si>
    <t>American Society for Biochemistry and Molecular Biology</t>
  </si>
  <si>
    <t>Journal of Biological Chemistry</t>
  </si>
  <si>
    <t>0021-9258</t>
  </si>
  <si>
    <t>The deubiquitinase USP7 uses a distinct ubiquitin-like domain to deubiquitinate NF-Ä¸B subunits</t>
  </si>
  <si>
    <t>MR/M010694/1</t>
  </si>
  <si>
    <t>BB/M003671/1</t>
  </si>
  <si>
    <t>BB/J013854/1</t>
  </si>
  <si>
    <t>10.1126/science.aba6630</t>
  </si>
  <si>
    <t>Science</t>
  </si>
  <si>
    <t>0036-8075</t>
  </si>
  <si>
    <t>Quieting a noisy antenna reproduces photosynthetic light-harvesting spectra</t>
  </si>
  <si>
    <t>10.1112/blms.12375</t>
  </si>
  <si>
    <t>Bulletin of the London Mathematical Society</t>
  </si>
  <si>
    <t>0024-6093</t>
  </si>
  <si>
    <t>An aperiodic monotile that forces nonperiodicity through dendrites</t>
  </si>
  <si>
    <t>10.1016/j.foodpol.2020.101936</t>
  </si>
  <si>
    <t>Food Policy</t>
  </si>
  <si>
    <t>0306-9192</t>
  </si>
  <si>
    <t>Learning from the implementation of Universal Free School Meals in Scotland using normalisation process theory: lessons for policymakers to engage multiple stakeholders</t>
  </si>
  <si>
    <t>10.1002/smll.202001975</t>
  </si>
  <si>
    <t>Small</t>
  </si>
  <si>
    <t>1613-6810</t>
  </si>
  <si>
    <t>Cell behavior within nanogrooved sandwich culture system</t>
  </si>
  <si>
    <t>10.1016/j.dsx.2020.06.060</t>
  </si>
  <si>
    <t>BMI and future risk for COVID-19 infection and death across sex, age and ethnicity: preliminary findings from UK biobank</t>
  </si>
  <si>
    <t>10.1109/JSEN.2020.3006386</t>
  </si>
  <si>
    <t>Continuous human activity classification from FMCW radar with Bi-LSTM networks</t>
  </si>
  <si>
    <t>EP/R041679/1</t>
  </si>
  <si>
    <t>10.1371/journal.pgen.1008828</t>
  </si>
  <si>
    <t>PLoS Genetics</t>
  </si>
  <si>
    <t>1553-7390</t>
  </si>
  <si>
    <t>Conditional knockout of RAD51-related genes in Leishmania major reveals a critical role for homologous recombination during genome replication</t>
  </si>
  <si>
    <t>BB/N016165/1</t>
  </si>
  <si>
    <t>BB/R017166/1</t>
  </si>
  <si>
    <t>104111/Z/14/ZR</t>
  </si>
  <si>
    <t>10.1103/PhysRevLett.125.011102</t>
  </si>
  <si>
    <t>Demonstration of the multimaterial coating concept to reduce thermal noise in gravitational-wave detectors</t>
  </si>
  <si>
    <t>The Royal Society (ROYSOC)</t>
  </si>
  <si>
    <t>RG110331</t>
  </si>
  <si>
    <t>10.1016/j.ultramic.2020.113069</t>
  </si>
  <si>
    <t>Ultramicroscopy</t>
  </si>
  <si>
    <t>0304-3991</t>
  </si>
  <si>
    <t>Correction of EELS dispersion non-uniformities for improved chemical shift analysis</t>
  </si>
  <si>
    <t>EP/N017218/1</t>
  </si>
  <si>
    <t>10.1063/5.0009493</t>
  </si>
  <si>
    <t>AIP Publishing</t>
  </si>
  <si>
    <t>Applied Physics Letters</t>
  </si>
  <si>
    <t>0003-6951</t>
  </si>
  <si>
    <t>How many photons does it take to form an image?</t>
  </si>
  <si>
    <t>ECF-2018-634</t>
  </si>
  <si>
    <t>10.1021/acs.langmuir.0c01552</t>
  </si>
  <si>
    <t>American Chemical Soceity</t>
  </si>
  <si>
    <t>Langmuir</t>
  </si>
  <si>
    <t>0743-7463</t>
  </si>
  <si>
    <t>Isotopic control over self-assembly in supramolecular gels</t>
  </si>
  <si>
    <t>10.1111/tbed.13661</t>
  </si>
  <si>
    <t>Transboundary and Emerging Diseases</t>
  </si>
  <si>
    <t>1865-1674</t>
  </si>
  <si>
    <t>Different environmental gradients associated to the spatiotemporal and genetic pattern of the H5N8 highly pathogenic avian influenza outbreaks in poultry in Italy</t>
  </si>
  <si>
    <t>MR/R024758/1</t>
  </si>
  <si>
    <t>10.1016/j.coemr.2020.06.005</t>
  </si>
  <si>
    <t>Current Opinion in Endocrine and Metabolic Research</t>
  </si>
  <si>
    <t>2451-9650</t>
  </si>
  <si>
    <t>Metabolic and inflammatory functions of short-chain fatty acid receptors</t>
  </si>
  <si>
    <t>BB/S000453/1</t>
  </si>
  <si>
    <t>10.1093/jxb/eraa312</t>
  </si>
  <si>
    <t>Journal of Experimental Botany</t>
  </si>
  <si>
    <t>0022-0957</t>
  </si>
  <si>
    <t>Shades of green: untying the knots of green photoperception</t>
  </si>
  <si>
    <t>10.1145/3357236.3395458</t>
  </si>
  <si>
    <t>Design Opportunities for Digital Menâ€™s Health: An Exploratory Study Focusing on Football Fandom</t>
  </si>
  <si>
    <t>N/A</t>
  </si>
  <si>
    <t>10.1016/j.neuroscience.2020.06.038</t>
  </si>
  <si>
    <t>Neuroscience</t>
  </si>
  <si>
    <t>0306-4522</t>
  </si>
  <si>
    <t>Substance P-expressing neurons in the superficial dorsal horn of the mouse spinal cord: insights into their functions and their roles in synaptic circuits</t>
  </si>
  <si>
    <t>219433/Z/19/Z</t>
  </si>
  <si>
    <t>BB/N006119/1</t>
  </si>
  <si>
    <t>MR/S002987/1</t>
  </si>
  <si>
    <t>10.1017/S1431927620001713</t>
  </si>
  <si>
    <t>Cambridge University Press</t>
  </si>
  <si>
    <t>Microscopy and Microanalysis</t>
  </si>
  <si>
    <t>1431-9276</t>
  </si>
  <si>
    <t>Fast pixelated detectors in scanning transmission electron microscopy. Part I: data acquisition, live processing and storage</t>
  </si>
  <si>
    <t>EP/M009963/1</t>
  </si>
  <si>
    <t>EP/M024423/1</t>
  </si>
  <si>
    <t>10.1016/j.applthermaleng.2020.115686</t>
  </si>
  <si>
    <t>Applied Thermal Engineering</t>
  </si>
  <si>
    <t>1359-4311</t>
  </si>
  <si>
    <t>Bioinspired heat exchangers based on triply periodic minimal surfaces for supercritical CO2 cycles</t>
  </si>
  <si>
    <t>10.1021/acsabm.0c00555</t>
  </si>
  <si>
    <t>ACS Applied Bio Materials</t>
  </si>
  <si>
    <t>2576-6422</t>
  </si>
  <si>
    <t>Chiral tartaric acid improves fracture toughness of bioactive brushite-collagen bone cements</t>
  </si>
  <si>
    <t>10.1021/acsami.0c10273</t>
  </si>
  <si>
    <t>ACS Applied Materials and Interfaces</t>
  </si>
  <si>
    <t>1944-8244</t>
  </si>
  <si>
    <t>Nanopatterned titanium implants accelerate bone formation in vivo</t>
  </si>
  <si>
    <t>G1000842</t>
  </si>
  <si>
    <t>BB/K011235/1</t>
  </si>
  <si>
    <t>10.1021/acsnano.0c00720</t>
  </si>
  <si>
    <t>ACS Nano</t>
  </si>
  <si>
    <t>1936-0851</t>
  </si>
  <si>
    <t>Artificial double-helix for geometrical control of magnetic chirality</t>
  </si>
  <si>
    <t>EP/M008517/2</t>
  </si>
  <si>
    <t>10.1364/PRJ.394537</t>
  </si>
  <si>
    <t>Photonics Research</t>
  </si>
  <si>
    <t>2327-9125</t>
  </si>
  <si>
    <t>Synchronous nanoscale topographic and chemical mapping by differential-confocal controlled Raman microscopy</t>
  </si>
  <si>
    <t>10.1136/bmjgh-2020-002349</t>
  </si>
  <si>
    <t>Combining parenting and economic strengthening programmes to reduce violence against children: a cluster randomised controlled trial with predominantly male caregivers in rural Tanzania caregivers</t>
  </si>
  <si>
    <t>10.1177/2050313X20930612</t>
  </si>
  <si>
    <t>SAGE</t>
  </si>
  <si>
    <t>SAGE Open Medical Case Reports</t>
  </si>
  <si>
    <t>2050-313X</t>
  </si>
  <si>
    <t>Treatment of periscapular tendinopathy with radiofrequency coblation: a case report</t>
  </si>
  <si>
    <t>MR/R020515/1</t>
  </si>
  <si>
    <t>10.1016/j.nanoen.2020.105067</t>
  </si>
  <si>
    <t>Nano Energy</t>
  </si>
  <si>
    <t>2211-2855</t>
  </si>
  <si>
    <t>A unified contact force-dependent model for triboelectric nanogenerators accounting for surface roughness</t>
  </si>
  <si>
    <t>RPG-2017-353</t>
  </si>
  <si>
    <t>10.3390/en13143541</t>
  </si>
  <si>
    <t>Repurposing hydrocarbon wells for geothermal use in the UK: the onshore fields with the greatest potential</t>
  </si>
  <si>
    <t>BH153224 FFC1-024</t>
  </si>
  <si>
    <t>10.1126/sciadv.aaz8272</t>
  </si>
  <si>
    <t>Science Advances</t>
  </si>
  <si>
    <t>2375-2548</t>
  </si>
  <si>
    <t>Attenuation of Dupuytrenâ€™s fibrosis via targeting of the  STAT-1 modulated IL-13RA1 response</t>
  </si>
  <si>
    <t>10.3390/v12070748</t>
  </si>
  <si>
    <t>aBravo is a novel Aedes aegypti antiviral protein that interacts with, but acts independently of, the exogenous siRNA pathway effector Dicer 2</t>
  </si>
  <si>
    <t>British Council (UK) (BRCOU-UK)</t>
  </si>
  <si>
    <t>10.1016/j.synthmet.2020.116504</t>
  </si>
  <si>
    <t>Synthetic Metals</t>
  </si>
  <si>
    <t>0379-6779</t>
  </si>
  <si>
    <t>Yellowish-orange and red emitting quinoline-based iridium(III) complexes: synthesis, thermal, optical and electrochemical properties and OLED application</t>
  </si>
  <si>
    <t>EP/P02744X/2</t>
  </si>
  <si>
    <t>10.1021/acsaelm.0c00489</t>
  </si>
  <si>
    <t>ACS Applied Electronics Materials</t>
  </si>
  <si>
    <t>2637-6113</t>
  </si>
  <si>
    <t>Ultra-thin ion-sensitive field-effect transistors chips with bending-induced performance enhancement</t>
  </si>
  <si>
    <t>EP/L016753/1</t>
  </si>
  <si>
    <t>10.1364/OE.393748</t>
  </si>
  <si>
    <t>Characterization of integrated waveguides by atomic-force-microscopy-assisted mid-infrared imaging and spectroscopy</t>
  </si>
  <si>
    <t>Royal Academy of Engineering (RAE)</t>
  </si>
  <si>
    <t>RF/201819/18/187</t>
  </si>
  <si>
    <t>10.1021/acsnano.0c03130</t>
  </si>
  <si>
    <t>Nanovibrational stimulation of mesenchymal stem cells induces therapeutic reactive oxygen species and inflammation for 3D bone tissue engineering</t>
  </si>
  <si>
    <t>BB/P00220X/1</t>
  </si>
  <si>
    <t>BB/S018808/1</t>
  </si>
  <si>
    <t>EP/N013905/1</t>
  </si>
  <si>
    <t>10.1002/aelm.202000445</t>
  </si>
  <si>
    <t>PEDOT: PSS microchannel based highly sensitive stretchable strain sensor</t>
  </si>
  <si>
    <t>10.1016/j.apgeog.2020.102241</t>
  </si>
  <si>
    <t>Applied Geography</t>
  </si>
  <si>
    <t>0143-6228</t>
  </si>
  <si>
    <t>Articulating strategies to address heat resilience using spatial optimization and temporal analysis of utility assistance data of the Salvation Army Metro Phoenix</t>
  </si>
  <si>
    <t>ES/S007105/1</t>
  </si>
  <si>
    <t>10.1002/hbm.25134</t>
  </si>
  <si>
    <t>Human Brain Mapping</t>
  </si>
  <si>
    <t>1065-9471</t>
  </si>
  <si>
    <t>Investigating cortico-subcortical circuits during auditory sensory attenuation: a combined magnetoencephalographic and dynamic causal modelling study</t>
  </si>
  <si>
    <t>MR/L011689/1</t>
  </si>
  <si>
    <t>10.1016/j.geothermics.2020.101908</t>
  </si>
  <si>
    <t>Geothermics</t>
  </si>
  <si>
    <t>0375-6505</t>
  </si>
  <si>
    <t>CFD modelling of a thermal chimney for air-cooled condenser</t>
  </si>
  <si>
    <t>10.1039/D0SE00684J</t>
  </si>
  <si>
    <t>Sustainable Energy and Fuels</t>
  </si>
  <si>
    <t>2398-4902</t>
  </si>
  <si>
    <t>Parameter optimisation for electrochemically activated MoTe2</t>
  </si>
  <si>
    <t>The Carnegie Trust for the Universities of Scotland (CARNEGTR)</t>
  </si>
  <si>
    <t>RIG007428</t>
  </si>
  <si>
    <t>10.1038/s41467-020-17338-7</t>
  </si>
  <si>
    <t>Spontaneous creation and annihilation dynamics and strain-limited stability of magnetic skyrmions</t>
  </si>
  <si>
    <t>10.1016/j.dcan.2020.06.002</t>
  </si>
  <si>
    <t>Digital Communications and Networks</t>
  </si>
  <si>
    <t>2352-8648</t>
  </si>
  <si>
    <t>Blockchain-enabled resource management and sharing for 6G communications</t>
  </si>
  <si>
    <t>10.1109/ACCESS.2020.3009531</t>
  </si>
  <si>
    <t>Design and characterization of T/R module for commercial beamforming applications</t>
  </si>
  <si>
    <t>10.1016/j.scitotenv.2020.140898</t>
  </si>
  <si>
    <t>Chronic urban hotspots and agricultural drainage drive microbial pollution of karst water resources in rural developing regions</t>
  </si>
  <si>
    <t>NE/L002590/1</t>
  </si>
  <si>
    <t>NE/N007425/1</t>
  </si>
  <si>
    <t>10.1093/ageing/afaa134</t>
  </si>
  <si>
    <t>Age and Ageing</t>
  </si>
  <si>
    <t>0002-0729</t>
  </si>
  <si>
    <t>Linkage of national health and social care data: a cross-sectional study of multimorbidity and social care use in people aged over 65 years in Scotland</t>
  </si>
  <si>
    <t>10.1103/PhysRevResearch.2.033093</t>
  </si>
  <si>
    <t>Physical Review Research</t>
  </si>
  <si>
    <t>2643-1564</t>
  </si>
  <si>
    <t>Degradation of light carrying orbital angular momentum by ballistic scattering</t>
  </si>
  <si>
    <t>10.1039/D0LC00556H</t>
  </si>
  <si>
    <t>High-speed particle detection and tracking in microfluidic devices using event-based sensing</t>
  </si>
  <si>
    <t>EP/R006482/1</t>
  </si>
  <si>
    <t>10.1016/j.ahj.2020.07.007</t>
  </si>
  <si>
    <t>American Heart Journal</t>
  </si>
  <si>
    <t>0002-8703</t>
  </si>
  <si>
    <t>Rationale and design of the Medical Research Council precision medicine with Zibotentan in microvascular angina (PRIZE) trial</t>
  </si>
  <si>
    <t>MR/S018905/1</t>
  </si>
  <si>
    <t>10.1007/s11244-020-01323-x</t>
  </si>
  <si>
    <t>Topics in Catalysis</t>
  </si>
  <si>
    <t>1022-5528</t>
  </si>
  <si>
    <t>The application of attenuated total reflection infrared spectroscopy to investigate the liquid phase hydrogenation of benzaldehyde over an alumina-supported palladium catalyst</t>
  </si>
  <si>
    <t>10.1136/bmjopen-2020-038965</t>
  </si>
  <si>
    <t>The Adapt Study: adaptation of evidence-informed complex population health interventions for implementation and/or re-evaluation in new contexts: protocol for a Delphi consensus exercise to develop guidance.</t>
  </si>
  <si>
    <t>10.1073/pnas.2001887117</t>
  </si>
  <si>
    <t>National Academy of Sciences</t>
  </si>
  <si>
    <t>Proceedings of the National Academy of Sciences of the United States of America</t>
  </si>
  <si>
    <t>0027-8424</t>
  </si>
  <si>
    <t>Human cytomegalovirus protein pUL36: a dual cell death pathway inhibitor</t>
  </si>
  <si>
    <t>10.1002/adhm.202000517</t>
  </si>
  <si>
    <t>Advanced Healthcare Materials</t>
  </si>
  <si>
    <t>2192-2640</t>
  </si>
  <si>
    <t>What caging force cells feel in 3D hydrogels: a rheological perspective</t>
  </si>
  <si>
    <t>EP/R035067/1</t>
  </si>
  <si>
    <t>10.1103/PhysRevA.102.013721</t>
  </si>
  <si>
    <t>Physical Review A: Atomic, Molecular and Optical Physics</t>
  </si>
  <si>
    <t>1050-2947</t>
  </si>
  <si>
    <t>Spontaneous emission in anisotropic dielectrics</t>
  </si>
  <si>
    <t>RP\EA\180010</t>
  </si>
  <si>
    <t>10.1016/j.socscimed.2020.113194</t>
  </si>
  <si>
    <t>Parenting, mental health and economic pathways to prevention of violence against children in South Africa</t>
  </si>
  <si>
    <t>10.3389/fcimb.2020.00361</t>
  </si>
  <si>
    <t>Frontiers in Cellular and Infection Microbiology</t>
  </si>
  <si>
    <t>2235-2988</t>
  </si>
  <si>
    <t>Human cytomegalovirus long non-coding RNA1.2 suppresses extracellular release of the pro-inflammatory cytokine IL-6 by blocking NF-ÎºB activation</t>
  </si>
  <si>
    <t>10.3390/en13153764</t>
  </si>
  <si>
    <t>A critical review of wind power forecasting methods - past, present and future</t>
  </si>
  <si>
    <t>10.1103/PhysRevD.102.014513</t>
  </si>
  <si>
    <t>Bc â†’ Bs(d) form factors from lattice QCD</t>
  </si>
  <si>
    <t>10.1007/s00180-020-01014-x</t>
  </si>
  <si>
    <t>Computational Statistics</t>
  </si>
  <si>
    <t>0943-4062</t>
  </si>
  <si>
    <t>R package for statistical inference in dynamical systems using kernel based gradient matching: KGode</t>
  </si>
  <si>
    <t>EP/L020319/1</t>
  </si>
  <si>
    <t>10.1038/s41598-020-69130-8</t>
  </si>
  <si>
    <t>Nature Publishing Group</t>
  </si>
  <si>
    <t>Drug-responsive autism phenotypes in the 16p11.2 deletion mouse model: a central role for gene-environment interactions</t>
  </si>
  <si>
    <t>MR/N012704/1</t>
  </si>
  <si>
    <t>10.1016/j.drugpo.2020.102854</t>
  </si>
  <si>
    <t>International Journal of Drug Policy</t>
  </si>
  <si>
    <t>0955-3959</t>
  </si>
  <si>
    <t>Association of alcohol control policies with adolescent alcohol consumption and with social inequality in adolescent alcohol consumption: a multilevel study in 33 countries and regions</t>
  </si>
  <si>
    <t>10.1038/s43246-020-00048-4</t>
  </si>
  <si>
    <t>Communications Materials</t>
  </si>
  <si>
    <t>2662-4443</t>
  </si>
  <si>
    <t>Selective phase growth and precise-layer control in MoTe2</t>
  </si>
  <si>
    <t>EP/P001653/1</t>
  </si>
  <si>
    <t>10.1145/3397271.3401230</t>
  </si>
  <si>
    <t>Using Exploration to Alleviate Closed-Loop Effects in Recommender Systems</t>
  </si>
  <si>
    <t>10.1016/j.triboint.2020.106563</t>
  </si>
  <si>
    <t>Tribology International</t>
  </si>
  <si>
    <t>0301-679X</t>
  </si>
  <si>
    <t>Friction of flat and micropatterned interfaces with nanoscale roughness</t>
  </si>
  <si>
    <t>10.1145/3404868.3406671</t>
  </si>
  <si>
    <t>Parsing Protocol Standards to Parse Standard Protocols</t>
  </si>
  <si>
    <t>EP/R04144X/1</t>
  </si>
  <si>
    <t>10.1186/s12864-020-06882-7</t>
  </si>
  <si>
    <t>BMC</t>
  </si>
  <si>
    <t>BMC Genomics</t>
  </si>
  <si>
    <t>1471-2164</t>
  </si>
  <si>
    <t>Transcriptome analysis of the uterus of hens laying eggs differing in cuticle deposition</t>
  </si>
  <si>
    <t>BB/K006096/1</t>
  </si>
  <si>
    <t>10.3847/1538-4357/aba04a</t>
  </si>
  <si>
    <t>American Astronomical Society</t>
  </si>
  <si>
    <t>Astrophysical Journal</t>
  </si>
  <si>
    <t>0004-637X</t>
  </si>
  <si>
    <t>Radio echo in the turbulent corona and simulations of solar drift-pair radio bursts</t>
  </si>
  <si>
    <t>ST/N504075/1</t>
  </si>
  <si>
    <t>ST/P000533/1</t>
  </si>
  <si>
    <t>ST/T000422/1</t>
  </si>
  <si>
    <t>10.1021/acsami.0c12202</t>
  </si>
  <si>
    <t>Modulating lipoprotein transcellular transport and atherosclerotic plaque formation in apoe-/- mice via nanoformulated lipid-methotrexate conjugates</t>
  </si>
  <si>
    <t>COAF</t>
  </si>
  <si>
    <t>EP/L014165/1</t>
  </si>
  <si>
    <t>10.1021/acs.jmedchem.0c00451</t>
  </si>
  <si>
    <t>Journal of Medicinal Chemistry</t>
  </si>
  <si>
    <t>0022-2623</t>
  </si>
  <si>
    <t>Development of potent PfCLK3 inhibitors based on TCMDC-135051 as a new class of antimalarials</t>
  </si>
  <si>
    <t>EP/N034260/2</t>
  </si>
  <si>
    <t>10.1186/s12889-020-09228-w</t>
  </si>
  <si>
    <t>Youth vaping and smoking and parental vaping: a panel survey</t>
  </si>
  <si>
    <t>10.1002/adhm.202000779</t>
  </si>
  <si>
    <t>Self-powered implantable medical devices: photovoltaic energy harvesting review</t>
  </si>
  <si>
    <t>10.1080/15387216.2020.1801480</t>
  </si>
  <si>
    <t>Eurasian Geography and Economics</t>
  </si>
  <si>
    <t>1538-7216</t>
  </si>
  <si>
    <t>One Russia, many worlds: balancing external homeland nationalism and internal ethnocultural diversity</t>
  </si>
  <si>
    <t>ES/L007126/1</t>
  </si>
  <si>
    <t>10.1109/ACCESS.2020.3012812</t>
  </si>
  <si>
    <t>Link between sustainability and industry 4.0: trends, challenges and new perspectives</t>
  </si>
  <si>
    <t>10.1021/acsptsci.0c00079</t>
  </si>
  <si>
    <t>ACS Pharmacology and Translational Science</t>
  </si>
  <si>
    <t>2575-9108</t>
  </si>
  <si>
    <t>Therapeutic opportunities and challenges in targeting the orphan G protein-coupled receptor GPR35</t>
  </si>
  <si>
    <t>BB/P000649/1</t>
  </si>
  <si>
    <t>BB/P00069X/1</t>
  </si>
  <si>
    <t>10.1007/s00466-020-01885-3</t>
  </si>
  <si>
    <t>Computational Mechanics</t>
  </si>
  <si>
    <t>0178-7675</t>
  </si>
  <si>
    <t>The computational framework for continuum-kinematics-inspired peridynamics</t>
  </si>
  <si>
    <t>10.1016/j.atherosclerosis.2020.07.014</t>
  </si>
  <si>
    <t>Atherosclerosis</t>
  </si>
  <si>
    <t>0021-9150</t>
  </si>
  <si>
    <t>Sex-specific predictors of PCSK9 levels in a European population: the IMPROVE study</t>
  </si>
  <si>
    <t>10.1016/j.jmbbm.2020.104011</t>
  </si>
  <si>
    <t>Journal of the Mechanical Behavior of Biomedical Materials</t>
  </si>
  <si>
    <t>1751-6161</t>
  </si>
  <si>
    <t>Mechanical and morphometric study of mitral valve chordae tendineae and related papillary muscle</t>
  </si>
  <si>
    <t>10.1186/s13643-020-01427-1</t>
  </si>
  <si>
    <t>BioMed Central Ltd</t>
  </si>
  <si>
    <t>Systematic Reviews</t>
  </si>
  <si>
    <t>2046-4053</t>
  </si>
  <si>
    <t>Barriers and facilitators of successful weight loss during participation in behavioural weight management programmes: A protocol for a systematic review</t>
  </si>
  <si>
    <t>10.1016/j.tree.2020.07.005</t>
  </si>
  <si>
    <t>Trends in Ecology and Evolution</t>
  </si>
  <si>
    <t>0169-5347</t>
  </si>
  <si>
    <t>Intergenerational transfer of ageing: parental age and offspring lifespan</t>
  </si>
  <si>
    <t>RPG-2017-061</t>
  </si>
  <si>
    <t>BB/P009174/1</t>
  </si>
  <si>
    <t>10.1115/1.4047968</t>
  </si>
  <si>
    <t>American Society of Mechanical Engineers</t>
  </si>
  <si>
    <t>Journal of Energy Resources Technology</t>
  </si>
  <si>
    <t>0195-0738</t>
  </si>
  <si>
    <t>A pore-scale investigation of the transient response of forced convection in porous media to inlet ramp inputs</t>
  </si>
  <si>
    <t>10.1186/s12939-020-01220-5</t>
  </si>
  <si>
    <t>International Journal for Equity in Health</t>
  </si>
  <si>
    <t>1475-9276</t>
  </si>
  <si>
    <t>A methodology for small area prevalence estimation based on survey data</t>
  </si>
  <si>
    <t>10.1111/bjhp.12461</t>
  </si>
  <si>
    <t>British Journal of Health Psychology</t>
  </si>
  <si>
    <t>1359-107X</t>
  </si>
  <si>
    <t>A qualitative examination of affect and ideology within mass media interventions to increase HIV testing with gay men garnered from a systematic review</t>
  </si>
  <si>
    <t>10.1364/OPTICA.392465</t>
  </si>
  <si>
    <t>Spatial images from temporal data</t>
  </si>
  <si>
    <t>cc_by_4; cc_by_4</t>
  </si>
  <si>
    <t>Hierarchical Species Distribution Modelling Across High Dimensional Nested Spatial Scales</t>
  </si>
  <si>
    <t>NE/N005740/1</t>
  </si>
  <si>
    <t>10.1186/s12966-020-01003-9</t>
  </si>
  <si>
    <t>International Journal of Behavioral Nutrition and Physical Activity</t>
  </si>
  <si>
    <t>1479-5868</t>
  </si>
  <si>
    <t>Longitudinal impact of changes in the residential built environment on physical activity: findings from the ENABLE London cohort study</t>
  </si>
  <si>
    <t>10.4269/ajtmh.19-0703</t>
  </si>
  <si>
    <t>American Society of Tropical Medicine and Hygiene</t>
  </si>
  <si>
    <t>American Journal of Tropical Medicine and Hygiene</t>
  </si>
  <si>
    <t>0002-9637</t>
  </si>
  <si>
    <t>Molecular detection and typing of pathogenic Leptospira in febrile patients and phylogenetic comparison with Leptospira detected among animals in Tanzania</t>
  </si>
  <si>
    <t>10.1007/s00705-020-04738-9</t>
  </si>
  <si>
    <t>Archives of Virology</t>
  </si>
  <si>
    <t>0304-8608</t>
  </si>
  <si>
    <t>Multiple DNA viruses identified in multimammate mouse (Mastomys natalensis) populations from across regions of Sub-Saharan Africa</t>
  </si>
  <si>
    <t>10.1136/bmjsem-2020-000760</t>
  </si>
  <si>
    <t>BMJ Open Sport and Exercise Medicine</t>
  </si>
  <si>
    <t>2055-7647</t>
  </si>
  <si>
    <t>Effectiveness of isometric exercise in the management of tendinopathy: a systematic review and meta-analysis of randomised trials</t>
  </si>
  <si>
    <t>10.1021/acsinfecdis.0c00274</t>
  </si>
  <si>
    <t>ACS Infectious Diseases</t>
  </si>
  <si>
    <t>2373-8227</t>
  </si>
  <si>
    <t>Clinical and laboratory diagnosis of SARS-CoV-2, the virus causing COVID-19</t>
  </si>
  <si>
    <t>CC-BY-4.0</t>
  </si>
  <si>
    <t>10.1093/annweh/wxaa073</t>
  </si>
  <si>
    <t>Annals of Work Exposures and Health</t>
  </si>
  <si>
    <t>2398-7308</t>
  </si>
  <si>
    <t>From smoking-permitted to smokefree prisons: a 3-year evaluation of the changes in occupational exposure to second-hand smoke across a national prison system</t>
  </si>
  <si>
    <t>05571_NIHR 15/55/44_TIPS</t>
  </si>
  <si>
    <t>10.1177/0363199020945746</t>
  </si>
  <si>
    <t>Journal of Family History</t>
  </si>
  <si>
    <t>0363-1990</t>
  </si>
  <si>
    <t>Suffer the children?: Divorce and child welfare in post-war Britain</t>
  </si>
  <si>
    <t>AH/J002542/1</t>
  </si>
  <si>
    <t>10.1016/j.ultsonch.2020.105273</t>
  </si>
  <si>
    <t>Ultrasonics Sonochemistry</t>
  </si>
  <si>
    <t>1350-4177</t>
  </si>
  <si>
    <t>Characterising the cavitation activity generated by an ultrasonic horn at varying tip-vibration amplitudes</t>
  </si>
  <si>
    <t>EP/K031732/1</t>
  </si>
  <si>
    <t>UF150104</t>
  </si>
  <si>
    <t>10.1088/1361-6528/abacf3</t>
  </si>
  <si>
    <t>Nanotechnology</t>
  </si>
  <si>
    <t>0957-4484</t>
  </si>
  <si>
    <t>Full-band quantum transport simulation in presence of hole-phonon interactions using a mode-space kÂ·p approach</t>
  </si>
  <si>
    <t>10.1021/acs.jpcb.0c03769</t>
  </si>
  <si>
    <t>Journal of Physical Chemistry B</t>
  </si>
  <si>
    <t>1520-6106</t>
  </si>
  <si>
    <t>Low-frequency (gigahertz to terahertz) depolarized Raman scattering off n-alkanes, cycloalkanes, and six-membered rings: a physical interpretation</t>
  </si>
  <si>
    <t>EP/N508792/1</t>
  </si>
  <si>
    <t>10.1021/acscentsci.0c00415</t>
  </si>
  <si>
    <t>ACS Central Science</t>
  </si>
  <si>
    <t>2374-7951</t>
  </si>
  <si>
    <t>A modular programmable inorganic cluster discovery robot for the discovery and synthesis of polyoxometalates</t>
  </si>
  <si>
    <t>10.1371/journal.pmed.1003136</t>
  </si>
  <si>
    <t>PLoS Medicine</t>
  </si>
  <si>
    <t>1549-1277</t>
  </si>
  <si>
    <t>A gender-sensitised weight-loss and healthy living program for men with overweight and obesity in Australian Football League settings (Aussie-FIT): a pilot randomised controlled trial</t>
  </si>
  <si>
    <t>MC_UU_12017/3</t>
  </si>
  <si>
    <t>CZG/2/504</t>
  </si>
  <si>
    <t>09/3010/06</t>
  </si>
  <si>
    <t>10.1038/s41598-020-69711-7</t>
  </si>
  <si>
    <t>Expression of green fluorescent protein defines a specific population of lamina II excitatory interneurons in the GRP::eGFP mouse</t>
  </si>
  <si>
    <t>10.1016/j.tbs.2020.07.007</t>
  </si>
  <si>
    <t>Travel Behaviour and Society</t>
  </si>
  <si>
    <t>2214-367X</t>
  </si>
  <si>
    <t>The role of numeracy and financial literacy skills in the relationship between information and communication technology use and travel behaviour</t>
  </si>
  <si>
    <t>10.7554/eLife.56416</t>
  </si>
  <si>
    <t>eLife Sciences Publications</t>
  </si>
  <si>
    <t>eLife</t>
  </si>
  <si>
    <t>2050-084X</t>
  </si>
  <si>
    <t>Positively selected modifications in the pore of TbAQP2 allow pentamidine to enter Trypanosoma brucei</t>
  </si>
  <si>
    <t>G0701258</t>
  </si>
  <si>
    <t>10.1016/j.apcatb.2020.119405</t>
  </si>
  <si>
    <t>Applied Catalysis B: Environmental</t>
  </si>
  <si>
    <t>0926-3373</t>
  </si>
  <si>
    <t>COx-free hydrogen production from ammonia â€“ mimicking the activity of Ru catalysts with unsupported Co-Re alloys</t>
  </si>
  <si>
    <t>10.1136/bmjopen-2019-034077</t>
  </si>
  <si>
    <t>Rates and causes of mortality among children and young people with and without intellectual disabilities in Scotland: a record linkage cohort study of 796,190 schoolchildren</t>
  </si>
  <si>
    <t>10.1063/5.0009673</t>
  </si>
  <si>
    <t>Biomicrofluidics</t>
  </si>
  <si>
    <t>1932-1058</t>
  </si>
  <si>
    <t>Limitation of spiral microchannels for small particle separation in heterogeneous mixtures: impact of particles' size and deformability</t>
  </si>
  <si>
    <t>RF\201718\1741</t>
  </si>
  <si>
    <t>10.1093/cid/ciaa1153</t>
  </si>
  <si>
    <t>Clinical Infectious Diseases</t>
  </si>
  <si>
    <t>1058-4838</t>
  </si>
  <si>
    <t>Investigating the meat pathway as a source of human nontyphoidal Salmonella bloodstream infections and diarrhea in East Africa</t>
  </si>
  <si>
    <t>BB/N503563/1</t>
  </si>
  <si>
    <t>10.1053/j.gastro.2020.08.007</t>
  </si>
  <si>
    <t>Gastroenterology</t>
  </si>
  <si>
    <t>0016-5085</t>
  </si>
  <si>
    <t>Alterations in intestinal microbiota of children with celiac disease at time of diagnosis and on a gluten-free diet</t>
  </si>
  <si>
    <t>10.3390/polym12081784</t>
  </si>
  <si>
    <t>Polymers</t>
  </si>
  <si>
    <t>2073-4360</t>
  </si>
  <si>
    <t>Theoretical and Numerical Analysis of mechanical behaviors of a metamaterial-based shape memory polymer stent</t>
  </si>
  <si>
    <t>EP/S030875/1</t>
  </si>
  <si>
    <t>IEC\NSFC\170202</t>
  </si>
  <si>
    <t>10.1007/s13369-020-04819-6</t>
  </si>
  <si>
    <t>Arabian Journal for Science and Engineering</t>
  </si>
  <si>
    <t>1319-8025</t>
  </si>
  <si>
    <t>A component model with verifiable composition for the construction of emergency management systems</t>
  </si>
  <si>
    <t>Uncle 12187 - EP/P028764/</t>
  </si>
  <si>
    <t>10.1111/tpj.14955</t>
  </si>
  <si>
    <t>Plant Journal</t>
  </si>
  <si>
    <t>0960-7412</t>
  </si>
  <si>
    <t>CIPK23 regulates blue light-dependent stomatal opening in Arabidopsis thaliana</t>
  </si>
  <si>
    <t>BB/M023079/1</t>
  </si>
  <si>
    <t>BB/M002128/1</t>
  </si>
  <si>
    <t>BB/R001499/1</t>
  </si>
  <si>
    <t>10.1111/spol.12644</t>
  </si>
  <si>
    <t>Using candidacy theory to explore unemployed over-50s perceptions of suitability of a welfare to work programme: a longitudinal qualitative study</t>
  </si>
  <si>
    <t>MR/L006367/1</t>
  </si>
  <si>
    <t>10.3390/magnetochemistry6030032</t>
  </si>
  <si>
    <t>Magnetochemistry</t>
  </si>
  <si>
    <t>2312-7481</t>
  </si>
  <si>
    <t>Putting the squeeze on molecule-based magnets: exploiting pressure to develop magneto-structural correlations in paramagnetic coordination compounds</t>
  </si>
  <si>
    <t>EP/D503752/1</t>
  </si>
  <si>
    <t>EP/K033662/1</t>
  </si>
  <si>
    <t>10.1186/s40478-020-01011-7</t>
  </si>
  <si>
    <t>Acta Neuropathologica Communications</t>
  </si>
  <si>
    <t>2051-5960</t>
  </si>
  <si>
    <t>Lipid-specific IgMs induce antiviral responses in the CNS: implications for progressive multifocal leukoencephalopathy in multiple sclerosis</t>
  </si>
  <si>
    <t>Medical Research Scotland (MEDRESSC)</t>
  </si>
  <si>
    <t>PhD-1031-2016</t>
  </si>
  <si>
    <t>G1001724</t>
  </si>
  <si>
    <t>Glasgow Children`s Hospital Charity (GCHC)</t>
  </si>
  <si>
    <t>GCHC/PSG/2018/01</t>
  </si>
  <si>
    <t>10.1109/ACCESS.2020.3016325</t>
  </si>
  <si>
    <t>Precision techniques and agriculture 4.0 technologies to promote sustainability in the coffee sector: state of the art, challenges and future trends</t>
  </si>
  <si>
    <t>10.1016/j.ijdrr.2020.101797</t>
  </si>
  <si>
    <t>International Journal of Disaster Risk Reduction</t>
  </si>
  <si>
    <t>2212-4209</t>
  </si>
  <si>
    <t>Cultural interventions through childrenâ€™s literature and arts-based practices in times of disaster: a case study of reading mediatorsâ€™ response to the Mexican earthquakes (September 2017)</t>
  </si>
  <si>
    <t>AHR004218/1</t>
  </si>
  <si>
    <t>10.1007/978-3-030-54249-8_26</t>
  </si>
  <si>
    <t>Visual Causality: Investigating Graph Layouts for Understanding Causal Processes</t>
  </si>
  <si>
    <t>10.1093/ije/dyaa114</t>
  </si>
  <si>
    <t>International Journal of Epidemiology</t>
  </si>
  <si>
    <t>0300-5771</t>
  </si>
  <si>
    <t>The causal effects of health conditions and risk factors on social and socioeconomic outcomes: Mendelian randomization in UK Biobank</t>
  </si>
  <si>
    <t>10.4230/LIPIcs.MFCS.2020.66</t>
  </si>
  <si>
    <t>1868-8969</t>
  </si>
  <si>
    <t>Analysing Spatial Properties on Neighbourhood Spaces</t>
  </si>
  <si>
    <t>10.1039/D0RA03338C</t>
  </si>
  <si>
    <t>MIDA boronate allylation â€“ synthesis of ibuprofen</t>
  </si>
  <si>
    <t>10.1111/obr.13129</t>
  </si>
  <si>
    <t>Obesity Reviews</t>
  </si>
  <si>
    <t>1467-7881</t>
  </si>
  <si>
    <t>Obesity in young children and its relationship with diagnosis of asthma, vitamin D and iron deficiency, specific allergies and flat footedness: a systematic review and meta-analysis</t>
  </si>
  <si>
    <t>10.1021/acsaem.0c00829</t>
  </si>
  <si>
    <t>ACS Applied Energy Materials</t>
  </si>
  <si>
    <t>2574-0962</t>
  </si>
  <si>
    <t>Benzo-dipteridine derivatives as organic cathodes for Li- and Na-ion batteries</t>
  </si>
  <si>
    <t>EP/P00315X/1</t>
  </si>
  <si>
    <t>10.1016/j.rinp.2020.103333</t>
  </si>
  <si>
    <t>Results in Physics</t>
  </si>
  <si>
    <t>2211-3797</t>
  </si>
  <si>
    <t>Impact of substitutional metallic dopants on the physical and electronic properties of germanene nanoribbons: a first principles study</t>
  </si>
  <si>
    <t>10.1177/2235042X10944344</t>
  </si>
  <si>
    <t>Journal of Comorbidity</t>
  </si>
  <si>
    <t>2235-042X</t>
  </si>
  <si>
    <t>Association between childhood maltreatment and the prevalence and complexity of multimorbidity: a cross-sectional analysis of 157,357 UK Biobank participants</t>
  </si>
  <si>
    <t>MR/S021949/1</t>
  </si>
  <si>
    <t>CAF/19/05</t>
  </si>
  <si>
    <t>10.1016/j.cma.2020.113320</t>
  </si>
  <si>
    <t>Modelling the flexoelectric effect in solids: a micromorphic approach</t>
  </si>
  <si>
    <t>10.1126/scitranslmed.aaw9009</t>
  </si>
  <si>
    <t>Science Translational Medicine</t>
  </si>
  <si>
    <t>1946-6234</t>
  </si>
  <si>
    <t>Pathophysiological regulation of lung function by the free fatty acid receptor FFA4</t>
  </si>
  <si>
    <t>BB/K019864/1</t>
  </si>
  <si>
    <t>BB/K019856/2</t>
  </si>
  <si>
    <t>MR/R00305X/1</t>
  </si>
  <si>
    <t>10.1016/j.ssmph.2020.100645</t>
  </si>
  <si>
    <t>SSM - Population Health</t>
  </si>
  <si>
    <t>2352-8273</t>
  </si>
  <si>
    <t>Are housing and neighbourhood empowerment beneficial for mental health and wellbeing? Evidence from disadvantaged communities experiencing regeneration</t>
  </si>
  <si>
    <t>MRC-SPSHU</t>
  </si>
  <si>
    <t>Glasgow Centre for Population Health (GCPH)</t>
  </si>
  <si>
    <t>GoWell</t>
  </si>
  <si>
    <t>10.3390/electronics9091354</t>
  </si>
  <si>
    <t>Electronics</t>
  </si>
  <si>
    <t>2079-9292</t>
  </si>
  <si>
    <t>Flexible and scalable software defined radio based testbed for large scale body movement</t>
  </si>
  <si>
    <t>EP/T021020/1</t>
  </si>
  <si>
    <t>10.1016/j.jcss.2020.08.001</t>
  </si>
  <si>
    <t>Journal of Computer and System Sciences</t>
  </si>
  <si>
    <t>0022-0000</t>
  </si>
  <si>
    <t>Assigning times to minimise reachability in temporal graphs</t>
  </si>
  <si>
    <t>10.1109/TNANO.2020.3016182</t>
  </si>
  <si>
    <t>IEEE Transactions on Nanotechnology</t>
  </si>
  <si>
    <t>1536-125X</t>
  </si>
  <si>
    <t>A Kinetic Monte Carlo study of retention time in a POM molecule-based flash memory</t>
  </si>
  <si>
    <t>EP/S000224/1</t>
  </si>
  <si>
    <t>10.1371/journal.pone.0238091</t>
  </si>
  <si>
    <t>Multimorbidity, polypharmacy, and COVID-19 infection within the UK Biobank cohort</t>
  </si>
  <si>
    <t>MR/T001585?1</t>
  </si>
  <si>
    <t>10.3934/mine.2021033</t>
  </si>
  <si>
    <t>AIMS Press</t>
  </si>
  <si>
    <t>Mathematics in Engineering</t>
  </si>
  <si>
    <t>2640-3501</t>
  </si>
  <si>
    <t>Effective governing equations for heterogenous porous media subject to inhomogeneous body forces</t>
  </si>
  <si>
    <t>10.21468/SciPostPhys.9.2.022</t>
  </si>
  <si>
    <t>SciPost</t>
  </si>
  <si>
    <t>SciPost Physics</t>
  </si>
  <si>
    <t>2542-4653</t>
  </si>
  <si>
    <t>Reinterpretation of LHC results for new physics: status and recommendations after Run 2</t>
  </si>
  <si>
    <t>UF160548</t>
  </si>
  <si>
    <t>10.1016/j.drugpo.2020.102795</t>
  </si>
  <si>
    <t>Young peopleâ€™s use of e-cigarettes in Wales, England and Scotland before and after introduction of EU Tobacco Products Directive regulations: a mixed-method natural experimental evaluation</t>
  </si>
  <si>
    <t>10.1103/PhysRevA.102.023528</t>
  </si>
  <si>
    <t>Transformation cosmology</t>
  </si>
  <si>
    <t>10.1111/gcb.15305</t>
  </si>
  <si>
    <t>Global Change Biology</t>
  </si>
  <si>
    <t>1354-1013</t>
  </si>
  <si>
    <t>Climate change and ageing in ectotherms</t>
  </si>
  <si>
    <t>NE/R001510/1</t>
  </si>
  <si>
    <t>10.3390/en13174355</t>
  </si>
  <si>
    <t>Liquid-liquid flow pattern prediction using relevant dimensionless parameter groups</t>
  </si>
  <si>
    <t>EP/P033105/1</t>
  </si>
  <si>
    <t>10.3390/s20174780</t>
  </si>
  <si>
    <t>Tacsac: wearable haptic device with capacitive touch-sensing capability for tactile display</t>
  </si>
  <si>
    <t>10.3390/v12090930</t>
  </si>
  <si>
    <t>Peste des petits ruminants virus transmission scaling and husbandry practices that contribute to increased transmission risk: an investigation among sheep, goats, and cattle in Northern Tanzania</t>
  </si>
  <si>
    <t>10.1103/PhysRevD.102.043015</t>
  </si>
  <si>
    <t>GW190412: Observation of a binary-black-hole coalescence with asymmetric masses</t>
  </si>
  <si>
    <t>ST/N00003X/1</t>
  </si>
  <si>
    <t>10.1093/gbe/evaa161</t>
  </si>
  <si>
    <t>Genome Biology and Evolution</t>
  </si>
  <si>
    <t>1759-6653</t>
  </si>
  <si>
    <t>Chromosome-level assembly of the common lizard (Zootoca vivipara) genome</t>
  </si>
  <si>
    <t>NE/N003942/1</t>
  </si>
  <si>
    <t>10.1093/eurpub/ckaa151</t>
  </si>
  <si>
    <t>European Journal of Public Health</t>
  </si>
  <si>
    <t>1101-1262</t>
  </si>
  <si>
    <t>The UK Society for Social Medicine and Population Health: reflections on COVID-19 in Europe</t>
  </si>
  <si>
    <t>10.7554/elife.56972</t>
  </si>
  <si>
    <t>Shared and modality-specific brain regions that mediate auditory and visual word comprehension</t>
  </si>
  <si>
    <t>BB/L027534/1</t>
  </si>
  <si>
    <t>098433/Z/12/Z</t>
  </si>
  <si>
    <t>10.1021/acsomega.0c01908</t>
  </si>
  <si>
    <t>ACS Omega</t>
  </si>
  <si>
    <t>2470-1343</t>
  </si>
  <si>
    <t>Evanescent wave optical trapping and sensing on polymer optical fibers for ultra-trace detection of glucose</t>
  </si>
  <si>
    <t>10.1016/j.gca.2020.08.021</t>
  </si>
  <si>
    <t>Geochimica et Cosmochimica Acta</t>
  </si>
  <si>
    <t>0016-7037</t>
  </si>
  <si>
    <t>Signatures of the post-hydration heating of highly aqueously altered CM carbonaceous chondrites and implications for interpreting asteroid sample returns</t>
  </si>
  <si>
    <t>ST/K000942/1</t>
  </si>
  <si>
    <t>ST/T002328/1</t>
  </si>
  <si>
    <t>10.3390/ma13173774</t>
  </si>
  <si>
    <t>Materials</t>
  </si>
  <si>
    <t>1996-1944</t>
  </si>
  <si>
    <t>Writing 3D nanomagnets using focused electron beams</t>
  </si>
  <si>
    <t>10.1073/pnas.2004977117</t>
  </si>
  <si>
    <t>Genomic plasticity of pathogenic Escherichia coli mediates D-serine tolerance via multiple adaptive mechanisms</t>
  </si>
  <si>
    <t>Detecting and Quantifying Morphological Change in Tropical Rivers Using Google Earth Engine and Image Analysis Techniques</t>
  </si>
  <si>
    <t>NE/S003312/1</t>
  </si>
  <si>
    <t>10.1017/psrm.2020.32</t>
  </si>
  <si>
    <t>Political Science Research and Methods</t>
  </si>
  <si>
    <t>2049-8470</t>
  </si>
  <si>
    <t>We need to go deeper: measuring electoral violence using convolutional neural networks and social media</t>
  </si>
  <si>
    <t>ES/L016435/1</t>
  </si>
  <si>
    <t>10.1109/EMBC44109.2020.9176266</t>
  </si>
  <si>
    <t>1558-4615</t>
  </si>
  <si>
    <t>Integrated Pico-Tesla Resolution Magnetoresistive Sensors for Miniaturised Magnetomyography</t>
  </si>
  <si>
    <t>10.1186/s12978-020-00975-y</t>
  </si>
  <si>
    <t>Reproductive Health</t>
  </si>
  <si>
    <t>1742-4755</t>
  </si>
  <si>
    <t>Engaging parents in digital sexual and reproductive health education: evidence from the JACK Trial</t>
  </si>
  <si>
    <t>10.1103/PhysRevD.102.043022</t>
  </si>
  <si>
    <t>Detection and classification of supernova gravitational wave signals: a deep learning approach</t>
  </si>
  <si>
    <t>ST/L000946/1</t>
  </si>
  <si>
    <t>10.1111/1365-2656.13327</t>
  </si>
  <si>
    <t>Journal of Animal Ecology</t>
  </si>
  <si>
    <t>0021-8790</t>
  </si>
  <si>
    <t>The potential role of gut microbiota in shaping host energetics and metabolic rate</t>
  </si>
  <si>
    <t>EP/L50497X/1</t>
  </si>
  <si>
    <t>10.1109/OJAP.2020.3020239</t>
  </si>
  <si>
    <t>IEEE Open Journal of Antennas and Propagation</t>
  </si>
  <si>
    <t>2637-6431</t>
  </si>
  <si>
    <t>Terahertz antenna array based on a hybrid perovskite structure</t>
  </si>
  <si>
    <t>10.1016/j.dam.2020.08.015</t>
  </si>
  <si>
    <t>Discrete Applied Mathematics</t>
  </si>
  <si>
    <t>0166-218X</t>
  </si>
  <si>
    <t>Student-project allocation with preferences over projects: algorithmic and experimental results</t>
  </si>
  <si>
    <t>EP/P028306/1</t>
  </si>
  <si>
    <t>10.3389/fmicb.2020.01993</t>
  </si>
  <si>
    <t>Development and application of a prophage integrase typing scheme for group B Streptococcus</t>
  </si>
  <si>
    <t>BB/R012075/1</t>
  </si>
  <si>
    <t>10.1063/5.0016353</t>
  </si>
  <si>
    <t>Physics of Fluids</t>
  </si>
  <si>
    <t>1070-6631</t>
  </si>
  <si>
    <t>Wingtip vortex structure in the near-field of swept-tapered wings</t>
  </si>
  <si>
    <t>EP/L024888/1</t>
  </si>
  <si>
    <t>10.1111/bph.15248</t>
  </si>
  <si>
    <t>British Journal of Pharmacology</t>
  </si>
  <si>
    <t>0007-1188</t>
  </si>
  <si>
    <t>Therapeutic validation of an orphan G protein-coupled receptor: the case of GPR84</t>
  </si>
  <si>
    <t>BB/T000562/1</t>
  </si>
  <si>
    <t>10.3310/phr08120</t>
  </si>
  <si>
    <t>NIHR Journals Library</t>
  </si>
  <si>
    <t>Public Health Research</t>
  </si>
  <si>
    <t>2050-4381</t>
  </si>
  <si>
    <t>Active design of built environments for increasing levels of physical activity in adults: the ENABLE London natural experiment study</t>
  </si>
  <si>
    <t>10.1017/S1431927620024411</t>
  </si>
  <si>
    <t>A comparison of a direct electron detector and a high-speed video camera for a scanning precession electron diffraction phase and orientation mapping</t>
  </si>
  <si>
    <t>EP/K503903/1</t>
  </si>
  <si>
    <t>10.1007/978-3-030-58475-7_20</t>
  </si>
  <si>
    <t>Certifying Solvers for Clique and Maximum Common (Connected) Subgraph Problems</t>
  </si>
  <si>
    <t>10.1109/TKDE.2020.3021377</t>
  </si>
  <si>
    <t>IEEE Transactions on Knowledge and Data Engineering</t>
  </si>
  <si>
    <t>1041-4347</t>
  </si>
  <si>
    <t>Proactive &amp; time-optimized data synopsis management at the edge</t>
  </si>
  <si>
    <t>10.1103/PhysRevLett.125.101102</t>
  </si>
  <si>
    <t>GW190521: a binary black hole merger with a total mass of 150 MâŠ™</t>
  </si>
  <si>
    <t>10.3847/2041-8213/aba493</t>
  </si>
  <si>
    <t>Properties and astrophysical implications of the 150 M âŠ™ binary black hole merger GW190521</t>
  </si>
  <si>
    <t>10.1109/LCOMM.2020.3021367</t>
  </si>
  <si>
    <t>IEEE Communications Letters</t>
  </si>
  <si>
    <t>1089-7798</t>
  </si>
  <si>
    <t>Low reliable and low latency communications for mission critical distributed industrial Internet of Things</t>
  </si>
  <si>
    <t>10.1371/journal.pone.0237323</t>
  </si>
  <si>
    <t>Weekend and weekday associations between the residential built environment and physical activity: findings from the ENABLE-London study</t>
  </si>
  <si>
    <t>10.1109/TMI.2020.3021560</t>
  </si>
  <si>
    <t>IEEE Transactions on Medical Imaging</t>
  </si>
  <si>
    <t>0278-0062</t>
  </si>
  <si>
    <t>A learning based microultrasound system for the detection of inflammation of the gastrointestinal tract</t>
  </si>
  <si>
    <t>EP/K034537/2</t>
  </si>
  <si>
    <t>10.1016/j.cpr.2020.101906</t>
  </si>
  <si>
    <t>Clinical Psychology Review</t>
  </si>
  <si>
    <t>0272-7358</t>
  </si>
  <si>
    <t>Measuring bonding or attachment in the parent-infant-relationship: a systematic review of parent-report assessment measures, their psychometric properties and clinical utility</t>
  </si>
  <si>
    <t>11/3002/01</t>
  </si>
  <si>
    <t>10.1016/j.watres.2020.116388</t>
  </si>
  <si>
    <t>Water Research</t>
  </si>
  <si>
    <t>0043-1354</t>
  </si>
  <si>
    <t>Rainfall and conduit drainage combine to accelerate nitrate loss from a karst agroecosystem: insights from stable isotope tracing and high-frequency nitrate sensing</t>
  </si>
  <si>
    <t>10.1016/j.nima.2020.164604</t>
  </si>
  <si>
    <t>Nuclear Instruments and Methods in Physics Research. Section A: Accelerators, Spectrometers, Detectors, and Associated Equipment</t>
  </si>
  <si>
    <t>0168-9002</t>
  </si>
  <si>
    <t>Response of a Li-glass/multi-anode photomultiplier detector to focused proton and deuteron beams</t>
  </si>
  <si>
    <t>ST/P004458/1</t>
  </si>
  <si>
    <t>10.1017/S1431927620024307</t>
  </si>
  <si>
    <t>Published for the Microscopy Society of America by Cambridge University Press</t>
  </si>
  <si>
    <t>Fast pixelated detectors in scanning transmission electron microscopy. Part II: post acquisition data processing, visualisation, and structural characterisation</t>
  </si>
  <si>
    <t>10.1038/s41598-020-71187-4</t>
  </si>
  <si>
    <t>Emergence of behavioural avoidance strategies of malaria vectors in areas of high LLIN coverage in Tanzania</t>
  </si>
  <si>
    <t>MR/N015320/1</t>
  </si>
  <si>
    <t>National Institutes of Health (NIH)</t>
  </si>
  <si>
    <t>1R01AI085175-01A1 RE</t>
  </si>
  <si>
    <t>107753/B/15/Z</t>
  </si>
  <si>
    <t>10.4209/aaqr.2020.07.0413</t>
  </si>
  <si>
    <t>Taiwan Association for Aerosol Research</t>
  </si>
  <si>
    <t>Aerosol and Air Quality Research</t>
  </si>
  <si>
    <t>1680-8584</t>
  </si>
  <si>
    <t>Long-term air pollution exposure impact on COVID-19 morbidity in China</t>
  </si>
  <si>
    <t>10.1371/journal.pntd.0008617</t>
  </si>
  <si>
    <t>Human exposure to zoonotic malaria vectors in village, farm and forest habitats in Sabah, Malaysian Borneo</t>
  </si>
  <si>
    <t>G1100796/1</t>
  </si>
  <si>
    <t>10.1371/journal.ppat.1008844</t>
  </si>
  <si>
    <t>Human cytomegalovirus evades ZAP detection by suppressing CpG dinucleotides in the major immediate early 1 gene</t>
  </si>
  <si>
    <t>MR/K024752/1</t>
  </si>
  <si>
    <t>MC_UU_12014/10</t>
  </si>
  <si>
    <t>MR/P022642/1</t>
  </si>
  <si>
    <t>10.1016/j.erss.2020.101742</t>
  </si>
  <si>
    <t>Energy Research and Social Science</t>
  </si>
  <si>
    <t>2214-6296</t>
  </si>
  <si>
    <t>Keeping up with the Patels: Conspicuous consumption drives the adoption of cars and appliances in India</t>
  </si>
  <si>
    <t>10.1016/j.ijengsci.2020.103377</t>
  </si>
  <si>
    <t>International Journal of Engineering Science</t>
  </si>
  <si>
    <t>0020-7225</t>
  </si>
  <si>
    <t>On the effective behavior of viscoelastic composites in three dimensions</t>
  </si>
  <si>
    <t>10.3389/fvets.2020.00568</t>
  </si>
  <si>
    <t>Genetic basis of antigenic variation of SAT3 foot-and-mouth disease virus</t>
  </si>
  <si>
    <t>BB/H009175/1</t>
  </si>
  <si>
    <t>BB/R012679/1</t>
  </si>
  <si>
    <t>10.1099/jgv.0.001495</t>
  </si>
  <si>
    <t>Society for General Microbiology</t>
  </si>
  <si>
    <t>An interferon lambda 4-associated variant in the hepatitis C virus RNA polymerase affects viral replication in infected cells</t>
  </si>
  <si>
    <t>MC_UU_12014/1</t>
  </si>
  <si>
    <t>10.1016/j.phrs.2020.105189</t>
  </si>
  <si>
    <t>Pharmacological Research</t>
  </si>
  <si>
    <t>1043-6618</t>
  </si>
  <si>
    <t>Why do some asthma patients respond poorly to glucocorticoid therapy?</t>
  </si>
  <si>
    <t>10.1038/s41467-020-17951-6</t>
  </si>
  <si>
    <t>Low dimensional nanostructures of fast ion conducting lithium nitride</t>
  </si>
  <si>
    <t>RC-CE0148 EP/E040071/1</t>
  </si>
  <si>
    <t>10.1139/cjfas-2020-0125</t>
  </si>
  <si>
    <t>NRC Research Press</t>
  </si>
  <si>
    <t>Canadian Journal of Fisheries and Aquatic Sciences</t>
  </si>
  <si>
    <t>0706-652X</t>
  </si>
  <si>
    <t>Does thermal plasticity affect susceptibility to capture in fish? Insights from a simulated trap and trawl fishery</t>
  </si>
  <si>
    <t>10.7554/eLife.58030</t>
  </si>
  <si>
    <t>Genome duplication in Leishmania major relies on persistent subtelomeric DNA replication</t>
  </si>
  <si>
    <t>10.1186/s40168-020-00908-8</t>
  </si>
  <si>
    <t>Microbiome</t>
  </si>
  <si>
    <t>2049-2618</t>
  </si>
  <si>
    <t>Impact of industrial production system parameters on chicken microbiomes: mechanisms to improve performance and reduce Campylobacter</t>
  </si>
  <si>
    <t>10.1364/OE.403195</t>
  </si>
  <si>
    <t>Single-pixel imaging 12 years on: a review</t>
  </si>
  <si>
    <t>10.1109/SmartIoT49966.2020.00016</t>
  </si>
  <si>
    <t>Dynamic Probabilistic Model Checking for Sensor Validation in Industry 4.0 Applications</t>
  </si>
  <si>
    <t>10.1136/bmjopen-2020-036862</t>
  </si>
  <si>
    <t>Changes over a decade in psychotropic prescribing for people with intellectual disabilities: prospective cohort study</t>
  </si>
  <si>
    <t>10.1136/bmjopen-2020-038006</t>
  </si>
  <si>
    <t>Media content analysis of general practitionersâ€™ reactions to care.data expressed in the media: what lessons can be learned for future NHS data sharing initiatives?</t>
  </si>
  <si>
    <t>10.3390/en13184719</t>
  </si>
  <si>
    <t>Reliability and network performance enhancement by reconfiguring underground distribution systems</t>
  </si>
  <si>
    <t>EP/R001456/2</t>
  </si>
  <si>
    <t>EP/S001778/2</t>
  </si>
  <si>
    <t>10.1371/journal.pone.0237972</t>
  </si>
  <si>
    <t>Interactive machine learning for fast and robust cell profiling</t>
  </si>
  <si>
    <t>10.1038/s41598-020-71604-8</t>
  </si>
  <si>
    <t>Differentiated ovine tracheal epithelial cells support the colonisation of pathogenic and non-pathogenic strains of Mannheimia haemolytica</t>
  </si>
  <si>
    <t>BB/L010534/1</t>
  </si>
  <si>
    <t>10.1002/14651858.CD012415.pub2</t>
  </si>
  <si>
    <t>John Wiley and Sons Ltd</t>
  </si>
  <si>
    <t>Cochrane Database of Systematic Reviews</t>
  </si>
  <si>
    <t>1469-493X</t>
  </si>
  <si>
    <t>Taxation of the fat content of foods for reducing their consumption and preventing obesity or other adverse health outcomes</t>
  </si>
  <si>
    <t>10.1016/j.apenergy.2020.115723</t>
  </si>
  <si>
    <t>Applied Energy</t>
  </si>
  <si>
    <t>0306-2619</t>
  </si>
  <si>
    <t>Multi-criteria decision making monarch butterfly optimization for optimal distributed energy resources mix in distribution networks</t>
  </si>
  <si>
    <t>10.1016/j.rser.2020.110365</t>
  </si>
  <si>
    <t>Renewable and Sustainable Energy Reviews</t>
  </si>
  <si>
    <t>1364-0321</t>
  </si>
  <si>
    <t>A critical review on the principles, applications, and challenges of waste-to-hydrogen technologies</t>
  </si>
  <si>
    <t>10.1371/journal.pntd.0008133</t>
  </si>
  <si>
    <t>Population genomics of louping ill virus provide new insights into the evolution of tick-borne flaviviruses</t>
  </si>
  <si>
    <t>10.1371/journal.pntd.0008655</t>
  </si>
  <si>
    <t>Practical and effective diagnosis of animal anthrax in endemic low-resource settings</t>
  </si>
  <si>
    <t>10.1109/ACCESS.2020.3024167</t>
  </si>
  <si>
    <t>Prediction of harvestable energy for self-powered wearable healthcare devices: filling a gap</t>
  </si>
  <si>
    <t>10.1111/imm.13263</t>
  </si>
  <si>
    <t>Immunology</t>
  </si>
  <si>
    <t>0019-2805</t>
  </si>
  <si>
    <t>Tolerance induction in memory CD4 T cells is partial and reversible</t>
  </si>
  <si>
    <t>Versus Arthritis (ARTRESUK)</t>
  </si>
  <si>
    <t>3628/MP/19905</t>
  </si>
  <si>
    <t>10.1042/BCJ20190382</t>
  </si>
  <si>
    <t>Portland Press on behalf of the Biochemical Society</t>
  </si>
  <si>
    <t>Biochemical Journal</t>
  </si>
  <si>
    <t>0264-6021</t>
  </si>
  <si>
    <t>Hurdles to uptake of mesenchymal stem cells and their progenitors in therapeutic products</t>
  </si>
  <si>
    <t>EP/S02347X/1</t>
  </si>
  <si>
    <t>BB/N018419/1</t>
  </si>
  <si>
    <t>10.1103/PhysRevD.102.055014</t>
  </si>
  <si>
    <t>Di-Higgs resonance searches in weak boson fusion</t>
  </si>
  <si>
    <t>10.1177/1749975520949422</t>
  </si>
  <si>
    <t>Cultural Sociology</t>
  </si>
  <si>
    <t>1749-9755</t>
  </si>
  <si>
    <t>Everyday aesthetics, locality and racialisation</t>
  </si>
  <si>
    <t>ES/K002198/1</t>
  </si>
  <si>
    <t>10.1093/trstmh/traa086</t>
  </si>
  <si>
    <t>Transactions of the Royal Society of Tropical Medicine and Hygiene</t>
  </si>
  <si>
    <t>0035-9203</t>
  </si>
  <si>
    <t>Harnessing technology and portability to conduct molecular epidemiology of endemic pathogens in resource-limited settings</t>
  </si>
  <si>
    <t>Wellcome</t>
  </si>
  <si>
    <t>10.3389/fmicb.2020.575981</t>
  </si>
  <si>
    <t>Bacteriocins targeting Gram-negative phytopathogenic bacteria: plantibiotics of the future</t>
  </si>
  <si>
    <t>BB/T004207/1</t>
  </si>
  <si>
    <t>BB/L02022X/1</t>
  </si>
  <si>
    <t>10.1364/OE.402503</t>
  </si>
  <si>
    <t>Role of late photons in diffuse optical imaging</t>
  </si>
  <si>
    <t>10.1115/1.4048507</t>
  </si>
  <si>
    <t>Numerical investigation of the plasma assisted MILD combustion of a CH4/H2 fuel blend under various working conditions</t>
  </si>
  <si>
    <t>10.1177/1363459320954237</t>
  </si>
  <si>
    <t>Health</t>
  </si>
  <si>
    <t>1363-4593</t>
  </si>
  <si>
    <t>Mass media and communication interventions to increase HIV testing among gay and other men who have sex with men: social marketing and visual design component analysis</t>
  </si>
  <si>
    <t>10.1186/s40814-020-00656-4</t>
  </si>
  <si>
    <t>Pilot and Feasibility Studies</t>
  </si>
  <si>
    <t>2055-5784</t>
  </si>
  <si>
    <t>An app, web and social support based weight loss intervention for adults with obesity: the â€˜HelpMeDoIt!â€™ feasibility randomised controlled trial</t>
  </si>
  <si>
    <t>12/180/20</t>
  </si>
  <si>
    <t>10.1002/tsm2.196</t>
  </si>
  <si>
    <t>Translational Sports Medicine</t>
  </si>
  <si>
    <t>2379-2868</t>
  </si>
  <si>
    <t>Risk of bias in systematic reviews of tendinopathy management: are we comparing apples with oranges?</t>
  </si>
  <si>
    <t>10.1111/dar.13164</t>
  </si>
  <si>
    <t>Drug and Alcohol Review</t>
  </si>
  <si>
    <t>0959-5236</t>
  </si>
  <si>
    <t>Approaches to triangulation of alcohol data in Scotland: a response to Rehm and colleagues</t>
  </si>
  <si>
    <t>10.1109/TCOMM.2020.3025578</t>
  </si>
  <si>
    <t>IEEE Transactions on Communications</t>
  </si>
  <si>
    <t>0090-6778</t>
  </si>
  <si>
    <t>Packet error probability and effective throughput for ultra-reliable and low-latency UAV communications</t>
  </si>
  <si>
    <t>10.1145/3383313.3411452</t>
  </si>
  <si>
    <t>Efficiency-Effectiveness Trade-offs in Recommendation Systems</t>
  </si>
  <si>
    <t>10.1002/psp.2385</t>
  </si>
  <si>
    <t>Population, Space and Place</t>
  </si>
  <si>
    <t>1544-8444</t>
  </si>
  <si>
    <t>Socioâ€economic inequalities in rates of amenable mortality in Scotland: Analyses of the fundamental causes using the Scottish Longitudinal Study, 1991â€“2010</t>
  </si>
  <si>
    <t>10.1109/JIOT.2020.3025953</t>
  </si>
  <si>
    <t>IEEE Internet of Things Journal</t>
  </si>
  <si>
    <t>2327-4662</t>
  </si>
  <si>
    <t>BeepTrace: blockchain-enabled privacy-preserving contact tracing for COVID-19 pandemic and beyond</t>
  </si>
  <si>
    <t>10.1017/S1471068420000277</t>
  </si>
  <si>
    <t>Theory and Practice of Logic Programming</t>
  </si>
  <si>
    <t>1471-0684</t>
  </si>
  <si>
    <t>A general framework for stable roommates problems using answer set programming</t>
  </si>
  <si>
    <t>10.1002/ece3.6821</t>
  </si>
  <si>
    <t>Ecology and Evolution</t>
  </si>
  <si>
    <t>2045-7758</t>
  </si>
  <si>
    <t>Feral populations of Brassica oleracea along Atlantic coasts in western Europe</t>
  </si>
  <si>
    <t>BB/P004202/1</t>
  </si>
  <si>
    <t>10.1016/j.antiviral.2020.104939</t>
  </si>
  <si>
    <t>Antiviral Research</t>
  </si>
  <si>
    <t>0166-3542</t>
  </si>
  <si>
    <t>Generation of a reporter yellow fever virus for high throughput antiviral assays</t>
  </si>
  <si>
    <t>MC_UU_12014/2</t>
  </si>
  <si>
    <t>10.1063/5.0023533</t>
  </si>
  <si>
    <t>Coherent superconducting qubits from a subtractive junction fabrication process</t>
  </si>
  <si>
    <t>EP/T001062/1</t>
  </si>
  <si>
    <t>10.1080/13575279.2020.1812533</t>
  </si>
  <si>
    <t>Child Care in Practice</t>
  </si>
  <si>
    <t>1357-5279</t>
  </si>
  <si>
    <t>The case for targeted parenting interventions with reference to intergenerational transmission of parenting: qualitative evidence from three studies of marginalised mothersâ€™ and fathersâ€™ participation in parenting programmes</t>
  </si>
  <si>
    <t>10.1136/jech-2020-215060</t>
  </si>
  <si>
    <t>BMJ Journals</t>
  </si>
  <si>
    <t>Journal of Epidemiology and Community Health</t>
  </si>
  <si>
    <t>0143-005X</t>
  </si>
  <si>
    <t>Mental health and health behaviours before and during the initial phase of the COVID-19 lockdown: longitudinal analyses of the UK Household Longitudinal Study</t>
  </si>
  <si>
    <t>MR/R024774/1</t>
  </si>
  <si>
    <t>10.1007/s10557-020-07086-7</t>
  </si>
  <si>
    <t>Cardiovascular Drugs and Therapy</t>
  </si>
  <si>
    <t>0920-3206</t>
  </si>
  <si>
    <t>Confirmation of the cardioprotective effect of MitoGamide in the diabetic heart</t>
  </si>
  <si>
    <t>BB/I012826/1</t>
  </si>
  <si>
    <t>110158/Z/15/Z</t>
  </si>
  <si>
    <t>10.1002/jrsm.1458</t>
  </si>
  <si>
    <t>Research Synthesis Methods</t>
  </si>
  <si>
    <t>1759-2879</t>
  </si>
  <si>
    <t>The effect direction plot revisited: application of the 2019 Cochrane Handbook guidance on alternative synthesis methods</t>
  </si>
  <si>
    <t>10.1016/j.applthermaleng.2020.116099</t>
  </si>
  <si>
    <t>Unsteady ultra-lean combustion of methane and biogas in a porous burner â€“ An experimental study</t>
  </si>
  <si>
    <t>10.1021/acsami.0c11231</t>
  </si>
  <si>
    <t>Application of a 2D molybdenum telluride in SERS-detection of biorelevant molecules</t>
  </si>
  <si>
    <t>10.1016/j.tig.2020.09.002</t>
  </si>
  <si>
    <t>Trends in Genetics</t>
  </si>
  <si>
    <t>0168-9525</t>
  </si>
  <si>
    <t>Read, write, adapt: challenges and opportunities during kinetoplastid genome replication</t>
  </si>
  <si>
    <t>EP/S019472/1</t>
  </si>
  <si>
    <t>10.1007/s41114-020-00026-9</t>
  </si>
  <si>
    <t>Living Reviews in Relativity</t>
  </si>
  <si>
    <t>1433-8351</t>
  </si>
  <si>
    <t>Prospects for observing and localizing gravitational-wave transients with Advanced LIGO, Advanced Virgo and KAGRA</t>
  </si>
  <si>
    <t>10.1109/UCET51115.2020.9205487</t>
  </si>
  <si>
    <t>Design of 2 Î¼m Wavelength Polarization Mode Controllers</t>
  </si>
  <si>
    <t>10.1109/UCET51115.2020.9205351</t>
  </si>
  <si>
    <t>EML Based on Lumped Configuration, Identical Epitaxial Layer and HSQ Planarization</t>
  </si>
  <si>
    <t>EP/L015323/1</t>
  </si>
  <si>
    <t>10.1109/UCET51115.2020.9205445</t>
  </si>
  <si>
    <t>Comparison of Cross-section Profile Designs for Integrated Polarization Mode Controllers</t>
  </si>
  <si>
    <t>10.1109/UCET51115.2020.9205365</t>
  </si>
  <si>
    <t>Load-Aware Cell Switching in Ultra-Dense Networks: An Artificial Neural Network Approach</t>
  </si>
  <si>
    <t>10.1109/TBCAS.2020.3027242</t>
  </si>
  <si>
    <t>Spintronic sensors based on magnetic tunnel junctions for wireless eye movement gesture control</t>
  </si>
  <si>
    <t>10.1210/clinem/dgaa694</t>
  </si>
  <si>
    <t>Journal of Clinical Endocrinology and Metabolism</t>
  </si>
  <si>
    <t>0021-972X</t>
  </si>
  <si>
    <t>Real world estimates of adrenal insufficiency related adverse events in children with congenital adrenal hyperplasia</t>
  </si>
  <si>
    <t>G1100236/1</t>
  </si>
  <si>
    <t>10.1128/mSystems.00323-20</t>
  </si>
  <si>
    <t>mSystems</t>
  </si>
  <si>
    <t>2379-5077</t>
  </si>
  <si>
    <t>Size shapes the active microbiome of the methanogenic granules, corroborating a biofilm life cycle</t>
  </si>
  <si>
    <t>10.1016/j.jclinepi.2020.09.037</t>
  </si>
  <si>
    <t>Journal of Clinical Epidemiology</t>
  </si>
  <si>
    <t>0895-4356</t>
  </si>
  <si>
    <t>Developing trustworthy recommendations as part of an urgent response (1-2 weeks): a GRADE concept paper</t>
  </si>
  <si>
    <t>10.1088/1758-5090/abb653</t>
  </si>
  <si>
    <t>Institute of Physics Publishing Ltd.</t>
  </si>
  <si>
    <t>Biofabrication</t>
  </si>
  <si>
    <t>1758-5082</t>
  </si>
  <si>
    <t>Chondrobags: a high throughput alginate-fibronectin micromass platform for in vitro human cartilage formation</t>
  </si>
  <si>
    <t>MMRE_P75176 (MR/R015651/1</t>
  </si>
  <si>
    <t>10.1109/CAMAD50429.2020.9209291</t>
  </si>
  <si>
    <t>2378-4873</t>
  </si>
  <si>
    <t>Drone Trajectory Optimization using Genetic Algorithm with Prioritized Base Stations</t>
  </si>
  <si>
    <t>10.1002/tsm2.204</t>
  </si>
  <si>
    <t>2573-8488</t>
  </si>
  <si>
    <t>Stromal â€˜activationâ€™ markers do not confer pathogenic activity in tendinopathy</t>
  </si>
  <si>
    <t>10.3354/meps13439</t>
  </si>
  <si>
    <t>Inter Research</t>
  </si>
  <si>
    <t>Marine Ecology Progress Series</t>
  </si>
  <si>
    <t>0171-8630</t>
  </si>
  <si>
    <t>Habitat preferences, foraging behaviour and bycatch risk among breeding sooty shearwaters Ardenna grisea in the Southwest Atlantic</t>
  </si>
  <si>
    <t>NE/M017990/1</t>
  </si>
  <si>
    <t>10.1002/aisy.202000126</t>
  </si>
  <si>
    <t>Advanced Intelligent Systems</t>
  </si>
  <si>
    <t>2640-4567</t>
  </si>
  <si>
    <t>3D touch surface for interactive pseudo-holographic displays</t>
  </si>
  <si>
    <t>10.1002/adhm.202000989</t>
  </si>
  <si>
    <t>Engineered full-length fibronectin-hyaluronic acid hydrogels for stem cell engineering</t>
  </si>
  <si>
    <t>10.1021/acsanm.0c02224</t>
  </si>
  <si>
    <t>ACS Applied Nano Materials</t>
  </si>
  <si>
    <t>2574-0970</t>
  </si>
  <si>
    <t>Automated nanoscale absolute accuracy alignment system for transfer printing</t>
  </si>
  <si>
    <t>EP/P013570/1</t>
  </si>
  <si>
    <t>EP/R03480X/1</t>
  </si>
  <si>
    <t>EP/L021129/1</t>
  </si>
  <si>
    <t>10.1049/iet-gtd.2019.1660</t>
  </si>
  <si>
    <t>IET</t>
  </si>
  <si>
    <t>IET Generation Transmission and Distribution</t>
  </si>
  <si>
    <t>1751-8687</t>
  </si>
  <si>
    <t>New phase-changing soft open point and impacts on optimising unbalanced power distribution networks</t>
  </si>
  <si>
    <t>10.1103/PhysRevLett.125.140801</t>
  </si>
  <si>
    <t>Zelâ€™dovich amplification in a superconducting circuit</t>
  </si>
  <si>
    <t>10.1002/qua.26493</t>
  </si>
  <si>
    <t>International Journal of Quantum Chemistry</t>
  </si>
  <si>
    <t>0020-7608</t>
  </si>
  <si>
    <t>POMzites: a roadmap for inverse design in metal oxide chemistry</t>
  </si>
  <si>
    <t>EP/S030603/1</t>
  </si>
  <si>
    <t>10.1039/D0TC02777D</t>
  </si>
  <si>
    <t>Journal of Materials Chemistry C</t>
  </si>
  <si>
    <t>2050-7526</t>
  </si>
  <si>
    <t>An experimental and theoretical study of exciplex-forming compounds containing trifluorobiphenyl and 3,6-di-tert-butylcarbazole units and their performances in OLEDs</t>
  </si>
  <si>
    <t>EP/N035496/2</t>
  </si>
  <si>
    <t>10.1126/science.abc2986</t>
  </si>
  <si>
    <t>A universal system for digitization and automatic execution of the chemical synthesis literature</t>
  </si>
  <si>
    <t>EP/J015156/1</t>
  </si>
  <si>
    <t>10.3390/s20195665</t>
  </si>
  <si>
    <t>A review on the state-of-the-art in non-contact sensing for COVID-19</t>
  </si>
  <si>
    <t>10.1080/15435075.2020.1809428</t>
  </si>
  <si>
    <t>International Journal of Green Energy</t>
  </si>
  <si>
    <t>1543-5075</t>
  </si>
  <si>
    <t>Particle Image Velocimetry (PIV) experimental study on the buoyant flow fields within a thermal chimney system for geothermal power plant</t>
  </si>
  <si>
    <t>10.5334/jcms.193/</t>
  </si>
  <si>
    <t>Ubiquity Press</t>
  </si>
  <si>
    <t>Journal of Conservation and Museum Studies</t>
  </si>
  <si>
    <t>2049-4572</t>
  </si>
  <si>
    <t>Pacific barkcloth under the microscope - characterisation of condition, decoration and structure</t>
  </si>
  <si>
    <t>Arts &amp; Humanities Research Council (AHRC)</t>
  </si>
  <si>
    <t>AH/M00886X/1</t>
  </si>
  <si>
    <t>10.1128/JVI.01415-20</t>
  </si>
  <si>
    <t>Journal of Virology</t>
  </si>
  <si>
    <t>0022-538X</t>
  </si>
  <si>
    <t>Zika virus-like particles bearing covalent dimer of envelope protein protect mice from lethal challenge</t>
  </si>
  <si>
    <t>Willison, Professor Hugh</t>
  </si>
  <si>
    <t>10.1007/s13311-020-00936-0</t>
  </si>
  <si>
    <t>Neurotherapeutics</t>
  </si>
  <si>
    <t>1933-7213</t>
  </si>
  <si>
    <t>Central nervous system targets: inhibitory interneurons in the spinal cord</t>
  </si>
  <si>
    <t>BB/P007996/1</t>
  </si>
  <si>
    <t>10.1242/dev.194555</t>
  </si>
  <si>
    <t>The Arp2/3 complex is crucial for colonisation of the mouse skin by melanoblasts</t>
  </si>
  <si>
    <t>MR/R017255/1</t>
  </si>
  <si>
    <t>10.1016/j.jcat.2020.09.025</t>
  </si>
  <si>
    <t>Journal of Catalysis</t>
  </si>
  <si>
    <t>0021-9517</t>
  </si>
  <si>
    <t>The application of inelastic neutron scattering to investigate iron-based Fischer-Tropsch to olefins catalysis</t>
  </si>
  <si>
    <t>10.1039/D0LC00679C</t>
  </si>
  <si>
    <t>Automated Raman based cell sorting with 3D microfluidics</t>
  </si>
  <si>
    <t>NE/P003826/1</t>
  </si>
  <si>
    <t>10.1049/iet-map.2020.0084</t>
  </si>
  <si>
    <t>IET Microwaves, Antennas and Propagation</t>
  </si>
  <si>
    <t>1751-8725</t>
  </si>
  <si>
    <t>Longâ€range millimetre wave wireless links enabled by travelling wave tubes and resonant tunnelling diodes</t>
  </si>
  <si>
    <t>EP/S009442/1</t>
  </si>
  <si>
    <t>10.1186/s40580-020-00243-6</t>
  </si>
  <si>
    <t>Nano Convergence</t>
  </si>
  <si>
    <t>2196-5404</t>
  </si>
  <si>
    <t>High-performance printed electronics based on inorganic semiconducting nano to chip scale structures</t>
  </si>
  <si>
    <t>10.1080/14036096.2020.1816573</t>
  </si>
  <si>
    <t>Housing, Theory and Society</t>
  </si>
  <si>
    <t>1403-6096</t>
  </si>
  <si>
    <t>Towards a multi-layered housing regime framework: responses to commentators</t>
  </si>
  <si>
    <t>ES/P008852/1</t>
  </si>
  <si>
    <t>10.3847/2041-8213/abb655</t>
  </si>
  <si>
    <t>Gravitational-wave Constraints on the Equatorial Ellipticity of Millisecond Pulsars</t>
  </si>
  <si>
    <t>10.1089/omi.2020.0084</t>
  </si>
  <si>
    <t>Mary Ann Liebert</t>
  </si>
  <si>
    <t>OMICS: A Journal of Integrative Biology</t>
  </si>
  <si>
    <t>1536-2310</t>
  </si>
  <si>
    <t>Post-mortomics: the potential of untargeted metabolomics to highlight markers for time since death</t>
  </si>
  <si>
    <t>10.1371/journal.pmed.1003290</t>
  </si>
  <si>
    <t>Neurodevelopmental multimorbidity and educational outcomes of Scottish schoolchildren: A population-based record linkage cohort study</t>
  </si>
  <si>
    <t>MR/S003800/1</t>
  </si>
  <si>
    <t>10.1002/aenm.202002453</t>
  </si>
  <si>
    <t>Advanced Energy Materials</t>
  </si>
  <si>
    <t>1614-6832</t>
  </si>
  <si>
    <t>Decoupled electrochemical water splitting: from fundamentals to applications</t>
  </si>
  <si>
    <t>EP/K023004/1</t>
  </si>
  <si>
    <t>EP/R020914/1</t>
  </si>
  <si>
    <t>10.1038/s41467-020-18869-9</t>
  </si>
  <si>
    <t>Controlling the symmetry of inorganic ionic nanofilms with optical chirality</t>
  </si>
  <si>
    <t>EP/P00086X/1</t>
  </si>
  <si>
    <t>RP150122</t>
  </si>
  <si>
    <t>10.1016/j.jad.2020.10.026</t>
  </si>
  <si>
    <t>Journal of Affective Disorders</t>
  </si>
  <si>
    <t>0165-0327</t>
  </si>
  <si>
    <t>Living alone, loneliness and lack of emotional support as predictors of suicide and self-harm: a nine-year follow up of the UK Biobank cohort</t>
  </si>
  <si>
    <t>10.1109/TNSM.2020.3031079</t>
  </si>
  <si>
    <t>IEEE Transactions on Network and Service Management</t>
  </si>
  <si>
    <t>1932-4537</t>
  </si>
  <si>
    <t>Efficient handover mechanism for radio access network slicing by exploiting distributed learning</t>
  </si>
  <si>
    <t>10.1002/art.41557</t>
  </si>
  <si>
    <t>Arthritis and Rheumatology</t>
  </si>
  <si>
    <t>2326-5191</t>
  </si>
  <si>
    <t>Multimorbidity in anti-neutrophil cytoplasmic antibody-associated vasculitis: results from a longitudinal, multi-centre data-linkage study</t>
  </si>
  <si>
    <t>MR/K007017/1</t>
  </si>
  <si>
    <t>10.1080/13636820.2020.1833076</t>
  </si>
  <si>
    <t>Journal of Vocational Education and Training</t>
  </si>
  <si>
    <t>1363-6820</t>
  </si>
  <si>
    <t>Development paradigms in the institutional configuration of vocational education and training in Chile (1964-2005)</t>
  </si>
  <si>
    <t>British Academy (BRITACAD)</t>
  </si>
  <si>
    <t>PF2\180006</t>
  </si>
  <si>
    <t>ES/N019229/1</t>
  </si>
  <si>
    <t>10.1039/D0RA06519F</t>
  </si>
  <si>
    <t>Attempted characterisation of phenanthrene-4,5-quinone and electrochemical synthesis of violanthrone-16,17-quinone. How does the stability of bay quinones correlate with structural and electronic parameters?</t>
  </si>
  <si>
    <t>10.1111/nph.17008</t>
  </si>
  <si>
    <t>Optogenetics in plants</t>
  </si>
  <si>
    <t>10.1093/schbul/sbaa139</t>
  </si>
  <si>
    <t>Schizophrenia Bulletin</t>
  </si>
  <si>
    <t>0586-7614</t>
  </si>
  <si>
    <t>BDNF and JNK signalling modulate cortical interneuron and perineuronal net development: implications for schizophrenia-linked 16p11.2 duplication syndrome</t>
  </si>
  <si>
    <t>10.1159/000510646</t>
  </si>
  <si>
    <t>Karger</t>
  </si>
  <si>
    <t>Annals of Nutrition and Metabolism</t>
  </si>
  <si>
    <t>0250-6807</t>
  </si>
  <si>
    <t>The acute effect of meal timing on the gut microbiome and the cardiometabolic health of the host: a cross-over randomized control trial</t>
  </si>
  <si>
    <t>10.1103/PhysRevD.102.075021</t>
  </si>
  <si>
    <t>Electroweak top couplings, partial compositeness, and top partner</t>
  </si>
  <si>
    <t>10.3390/su12208672</t>
  </si>
  <si>
    <t>Sustainability</t>
  </si>
  <si>
    <t>2071-1050</t>
  </si>
  <si>
    <t>Did safe cycling infrastructure still matter during a COVID-19 lockdown?</t>
  </si>
  <si>
    <t>10.1063/5.0026040</t>
  </si>
  <si>
    <t>American Institute of Physics</t>
  </si>
  <si>
    <t>APL Materials</t>
  </si>
  <si>
    <t>2166-532X</t>
  </si>
  <si>
    <t>Anisotropic, meandering domain microstructure in the improper ferroelectric CsNbW2O9</t>
  </si>
  <si>
    <t>10.1063/5.0021729</t>
  </si>
  <si>
    <t>Dynamics of entropy wave generation in a simplified model of gas turbine combustor: a theoretical investigation</t>
  </si>
  <si>
    <t>10.1186/s12951-020-00706-2</t>
  </si>
  <si>
    <t>Journal of Nanobiotechnology</t>
  </si>
  <si>
    <t>1477-3155</t>
  </si>
  <si>
    <t>Elasticity spectra as a tool to investigate actin cortex mechanics</t>
  </si>
  <si>
    <t>10.1177/0047117820967049</t>
  </si>
  <si>
    <t>International Relations</t>
  </si>
  <si>
    <t>0047-1178</t>
  </si>
  <si>
    <t>â€˜We are, by nature, a tolerant peopleâ€™: Securitisation and counter-securitisation in UK migration politics</t>
  </si>
  <si>
    <t>ES/P005179/1</t>
  </si>
  <si>
    <t xml:space="preserve">SAGE Journals Read and Publish agreement 2020-22 </t>
  </si>
  <si>
    <t>10.1080/14733285.2020.1828826</t>
  </si>
  <si>
    <t>Children's Geographies</t>
  </si>
  <si>
    <t>1473-3285</t>
  </si>
  <si>
    <t>Do neighbourhood characteristics matter in understanding school childrenâ€™s active lifestyles? A cross-region multi-city comparison of Glasgow, Edinburgh and Hong Kong</t>
  </si>
  <si>
    <t>10.1103/PhysRevD.102.083024</t>
  </si>
  <si>
    <t>Robust machine learning algorithm to search for continuous gravitational waves</t>
  </si>
  <si>
    <t>10.1002/pra2.329</t>
  </si>
  <si>
    <t>2373-9231</t>
  </si>
  <si>
    <t>Visualisation of Hard Drive Content to Support Archival Processes for Personal Digital Archives</t>
  </si>
  <si>
    <t>10.1186/s12916-020-01752-1</t>
  </si>
  <si>
    <t>Identifying frailty in trials: an analysis of individual participant data from trials of novel pharmacological interventions</t>
  </si>
  <si>
    <t>201492/Z/16/Z</t>
  </si>
  <si>
    <t>10.1002/adpr.202000062</t>
  </si>
  <si>
    <t>Advanced Photonics Research</t>
  </si>
  <si>
    <t>2699-9293</t>
  </si>
  <si>
    <t>Active chiral plasmonics: flexoelectric control of nanoscale chirality</t>
  </si>
  <si>
    <t>10.1242/jeb.222133</t>
  </si>
  <si>
    <t>Social dynamics obscure the effect of temperature on air breathing in Corydoras catfish</t>
  </si>
  <si>
    <t>10.1016/j.watres.2020.116559</t>
  </si>
  <si>
    <t>Paper-based nanosensors to evaluate community-wide illicit drug use for wastewater-based epidemiology</t>
  </si>
  <si>
    <t>NE/R013349/1</t>
  </si>
  <si>
    <t>10.1002/pep2.24203</t>
  </si>
  <si>
    <t>Peptide Science</t>
  </si>
  <si>
    <t>2475-8817</t>
  </si>
  <si>
    <t>Î¼-conotoxin KIIIA peptidomimetics that block human voltage-gated sodium channels</t>
  </si>
  <si>
    <t>10.1002/aenm.202002469</t>
  </si>
  <si>
    <t>Controlling photocatalytic activity by self-assembly â€“ tuning perylene bisimide photocatalysts for the Hydrogen Evolution Reaction</t>
  </si>
  <si>
    <t>10.1016/j.egyr.2020.10.013</t>
  </si>
  <si>
    <t>Energy Reports</t>
  </si>
  <si>
    <t>2352-4847</t>
  </si>
  <si>
    <t>Correction of cavitation with thermodynamic effect for a diaphragm pump in organic rankine cycle systems</t>
  </si>
  <si>
    <t>10.1016/j.cor.2020.105128</t>
  </si>
  <si>
    <t>Computers and Operations Research</t>
  </si>
  <si>
    <t>0305-0548</t>
  </si>
  <si>
    <t>Improving solution times of stable matching problems through preprocessing</t>
  </si>
  <si>
    <t>10.1109/TSG.2020.3033625</t>
  </si>
  <si>
    <t>IEEE Transactions on Smart Grid</t>
  </si>
  <si>
    <t>1949-3053</t>
  </si>
  <si>
    <t>Transaction-oriented dynamic power flow tracing for distribution networks â€“ definition and implementation in GIS environment</t>
  </si>
  <si>
    <t>10.1103/PhysRevB.102.144304</t>
  </si>
  <si>
    <t>Physical Review B</t>
  </si>
  <si>
    <t>2469-9950</t>
  </si>
  <si>
    <t>Asymmetric magnetic relaxation behavior of domains and domain walls observed through the FeRh first-order metamagnetic phase transition</t>
  </si>
  <si>
    <t>EP/M019020/1</t>
  </si>
  <si>
    <t>10.1111/anti.12684</t>
  </si>
  <si>
    <t>Antipode</t>
  </si>
  <si>
    <t>0066-4812</t>
  </si>
  <si>
    <t>Spaces for feminist commoning? Creative social enterpriseâ€™s enclosures and possibilities</t>
  </si>
  <si>
    <t>ES/N017854/1</t>
  </si>
  <si>
    <t>10.1128/mBio.02081-20</t>
  </si>
  <si>
    <t>FusB energizes import across the outer membrane through direct interaction with its ferredoxin substrate</t>
  </si>
  <si>
    <t>10.1371/journal.ppat.1008784</t>
  </si>
  <si>
    <t>Leishmania differentiation requires ubiquitin conjugation mediated by a UBC2-UEV1 E2 complex</t>
  </si>
  <si>
    <t>10.1186/s12939-020-01302-4</t>
  </si>
  <si>
    <t>Theory driven analysis of social class and health outcomes using UK nationally representative longitudinal data</t>
  </si>
  <si>
    <t>10.1016/j.renene.2020.10.119</t>
  </si>
  <si>
    <t>Renewable Energy</t>
  </si>
  <si>
    <t>0960-1481</t>
  </si>
  <si>
    <t>Wind power forecasting â€“ a data-driven method along with gated recurrent neural network</t>
  </si>
  <si>
    <t>10.1038/s41467-020-19306-7</t>
  </si>
  <si>
    <t>Auditory information enhances post-sensory visual evidence during rapid multisensory decision-making</t>
  </si>
  <si>
    <t>ES/L012995/1</t>
  </si>
  <si>
    <t>10.1523/JNEUROSCI.1169-20.2020</t>
  </si>
  <si>
    <t>Society for Neuroscience</t>
  </si>
  <si>
    <t>Journal of Neuroscience</t>
  </si>
  <si>
    <t>0270-6474</t>
  </si>
  <si>
    <t>Low-level visual information is maintained across saccades, allowing for a postsaccadic hand-off between visual areas</t>
  </si>
  <si>
    <t>BB/S006605/1</t>
  </si>
  <si>
    <t>10.1073/pnas.2006778117</t>
  </si>
  <si>
    <t>Virulence mismatches in index hosts shape the outcomes of cross-species transmission</t>
  </si>
  <si>
    <t>102507/Z/13/ZR</t>
  </si>
  <si>
    <t>217221/Z/19/Z</t>
  </si>
  <si>
    <t>10.1109/FLEPS49123.2020.9239587</t>
  </si>
  <si>
    <t>3D Printed Robotic Hand with Embedded Touch Sensors</t>
  </si>
  <si>
    <t>EP/R512266/1</t>
  </si>
  <si>
    <t>10.3390/insects11110747</t>
  </si>
  <si>
    <t>Insects</t>
  </si>
  <si>
    <t>2075-4450</t>
  </si>
  <si>
    <t>Toxorhynchites species: A review of current knowledge</t>
  </si>
  <si>
    <t>10.1177/1468794120965373</t>
  </si>
  <si>
    <t>Qualitative Research</t>
  </si>
  <si>
    <t>1468-7941</t>
  </si>
  <si>
    <t>Nurturing the buffer zone: conducting collaborative action research in contemporary contexts</t>
  </si>
  <si>
    <t>ES/M003922/1</t>
  </si>
  <si>
    <t>10.1016/j.jweia.2020.104400</t>
  </si>
  <si>
    <t>Journal of Wind Engineering and Industrial Aerodynamics</t>
  </si>
  <si>
    <t>0167-6105</t>
  </si>
  <si>
    <t>Experimental investigation of the angle of attack dependence of the flow past a cactus-shaped cylinder with four ribs</t>
  </si>
  <si>
    <t>10.3390/electronics9111812</t>
  </si>
  <si>
    <t>0013-5070</t>
  </si>
  <si>
    <t>Energy and performance trade-off optimization in heterogeneous computing via reinforcement learning</t>
  </si>
  <si>
    <t>10.1016/j.cma.2020.113505</t>
  </si>
  <si>
    <t>A first order hyperbolic framework for large strain computational solid dynamics. Part III: thermo-elasticity</t>
  </si>
  <si>
    <t>10.1109/TRO.2020.3031264</t>
  </si>
  <si>
    <t>IEEE Transactions on Robotics</t>
  </si>
  <si>
    <t>1552-3098</t>
  </si>
  <si>
    <t>Energy generating electronic skin with intrinsic tactile sensing without touch sensors</t>
  </si>
  <si>
    <t>10.2166/washdev.2020.168</t>
  </si>
  <si>
    <t>IWA Publishing</t>
  </si>
  <si>
    <t>Journal of Water, Sanitation and Hygiene for Development</t>
  </si>
  <si>
    <t>2043-9083</t>
  </si>
  <si>
    <t>â€˜Solar septic tankâ€™: evaluation of innovative decentralized treatment of blackwater in developing countries</t>
  </si>
  <si>
    <t>EP/P029329/1</t>
  </si>
  <si>
    <t>EP/K038885/1</t>
  </si>
  <si>
    <t>10.1136/jech-2020-214373</t>
  </si>
  <si>
    <t>Scaling COVID-19 against inequalities: should the policy response consistently match the mortality challenge?</t>
  </si>
  <si>
    <t>10.1371/journal.ppat.1008932</t>
  </si>
  <si>
    <t>Veterinary trypanocidal benzoxaboroles are peptidase-activated prodrugs</t>
  </si>
  <si>
    <t>BB/S001034/1</t>
  </si>
  <si>
    <t>10.1177/0044118X20970232</t>
  </si>
  <si>
    <t>Youth and Society</t>
  </si>
  <si>
    <t>0044-118X</t>
  </si>
  <si>
    <t>School climate, peer relationships, and adolescent mental health: a social ecological perspective</t>
  </si>
  <si>
    <t>MR/S015078/1</t>
  </si>
  <si>
    <t>10.1109/ACCESS.2020.3035828</t>
  </si>
  <si>
    <t>High performance supercapacitor based on laser induced graphene for wearable devices</t>
  </si>
  <si>
    <t>10.1063/5.0026992</t>
  </si>
  <si>
    <t>Detectorsâ€”The ongoing revolution in scanning transmission electron microscopy and why this important to material characterization</t>
  </si>
  <si>
    <t>10.1038/s41586-020-2888-2</t>
  </si>
  <si>
    <t>Nature</t>
  </si>
  <si>
    <t>0028-0836</t>
  </si>
  <si>
    <t>Combinatorial expression of GPCR isoforms affects signalling and drug responses</t>
  </si>
  <si>
    <t>10.1136/tobaccocontrol-2020-056002</t>
  </si>
  <si>
    <t>Simulating the density reduction and equity impact of potential tobacco retail control policies</t>
  </si>
  <si>
    <t>10.1080/13572334.2020.1832389</t>
  </si>
  <si>
    <t>Journal of Legislative Studies</t>
  </si>
  <si>
    <t>1357-2334</t>
  </si>
  <si>
    <t>The Committee Secretariat of the European Parliament: administrative mobility, expertise and keeping the legislative wheels turning</t>
  </si>
  <si>
    <t>10.1016/j.visres.2020.10.005</t>
  </si>
  <si>
    <t>Vision Research</t>
  </si>
  <si>
    <t>0042-6989</t>
  </si>
  <si>
    <t>Blind spot and visual field anisotropy detection with flicker pupil perimetry across brightness and task variations</t>
  </si>
  <si>
    <t>10.3389/fpsyt.2020.580503</t>
  </si>
  <si>
    <t>Frontiers in Psychiatry</t>
  </si>
  <si>
    <t>1664-0640</t>
  </si>
  <si>
    <t>Altered autonomic function in individuals at clinical high risk for psychosis</t>
  </si>
  <si>
    <t>10.4230/LIPIcs.ECOOP.2020.20</t>
  </si>
  <si>
    <t>Schloss Dagstuhl--Leibniz-Zentrum fÃ¼r Informatik</t>
  </si>
  <si>
    <t>A Framework for Resource Dependent EDSLs in a Dependently Typed Language (Pearl)</t>
  </si>
  <si>
    <t>EP/N028201/1</t>
  </si>
  <si>
    <t>10.1002/wat2.1491</t>
  </si>
  <si>
    <t>Wiley Interdisciplinary Reviews: Water</t>
  </si>
  <si>
    <t>2049-1948</t>
  </si>
  <si>
    <t>Monitoring schistosomiasis and sanitation interventionsâ€”the potential of environmental DNA</t>
  </si>
  <si>
    <t>88608 (EP/T003618/1)</t>
  </si>
  <si>
    <t>10.1192/bjp.2020.167</t>
  </si>
  <si>
    <t>British Journal of Psychiatry</t>
  </si>
  <si>
    <t>0007-1250</t>
  </si>
  <si>
    <t>Umbrella systematic review of systematic reviews and meta-analyses on comorbid physical conditions in people with autism spectrum disorder</t>
  </si>
  <si>
    <t>10.1038/s42003-020-01377-3</t>
  </si>
  <si>
    <t>Communications Biology</t>
  </si>
  <si>
    <t>2399-3642</t>
  </si>
  <si>
    <t>Genomic and transcriptomic variation defines the chromosome-scale assembly of Haemonchus contortus, a model gastrointestinal worm</t>
  </si>
  <si>
    <t>BB/M003949/1</t>
  </si>
  <si>
    <t>10.1016/j.jand.2020.09.040</t>
  </si>
  <si>
    <t>Journal of the Academy of Nutrition and Dietetics</t>
  </si>
  <si>
    <t>2212-2672</t>
  </si>
  <si>
    <t>Assessment of dietary intake using food photography and video recording in free-living young adults: a comparative study</t>
  </si>
  <si>
    <t>10.1186/s12916-020-01822-4</t>
  </si>
  <si>
    <t>Comparison of two different frailty measurements and risk of hospitalisation or death from COVID-19: findings from UK Biobank</t>
  </si>
  <si>
    <t>10.1177/1741659020970994</t>
  </si>
  <si>
    <t>Crime, Media, Culture</t>
  </si>
  <si>
    <t>1741-6590</t>
  </si>
  <si>
    <t>Stir: poetic field works from the Distant Voices project</t>
  </si>
  <si>
    <t>ES/P002536/1</t>
  </si>
  <si>
    <t>10.1016/j.jmps.2020.104221</t>
  </si>
  <si>
    <t>Journal of the Mechanics and Physics of Solids</t>
  </si>
  <si>
    <t>0022-5096</t>
  </si>
  <si>
    <t>Coupled electro-elastic deformation and instabilities of a toroidal membrane</t>
  </si>
  <si>
    <t>10.1364/OL.403357</t>
  </si>
  <si>
    <t>Thermo-optic coefficient of PECVD silicon-rich silicon nitride</t>
  </si>
  <si>
    <t>EP/P005624/1</t>
  </si>
  <si>
    <t>10.3390/en13225893</t>
  </si>
  <si>
    <t>Roadblocks to low temperature district heating</t>
  </si>
  <si>
    <t>10.1103/PhysRevD.102.094509</t>
  </si>
  <si>
    <t>Renormalization of the tensor current in lattice QCD and the  J / Ïˆ  tensor decay constant</t>
  </si>
  <si>
    <t>ST/L000466/1</t>
  </si>
  <si>
    <t>10.1016/j.jcp.2020.109999</t>
  </si>
  <si>
    <t>Journal of Computational Physics</t>
  </si>
  <si>
    <t>0021-9991</t>
  </si>
  <si>
    <t>Gaussian process enhanced semi-automatic approximate Bayesian computation: parameter inference in a stochastic differential equation system for chemotaxis</t>
  </si>
  <si>
    <t>10.1017/ehs.2020.59</t>
  </si>
  <si>
    <t>Evolutionary Human Sciences</t>
  </si>
  <si>
    <t>2513-843X</t>
  </si>
  <si>
    <t>The evolutionary ecology of age at natural menopause: implications for public health</t>
  </si>
  <si>
    <t>cc_by_nc_sa_4</t>
  </si>
  <si>
    <t>10.1016/j.ijadhadh.2020.102775</t>
  </si>
  <si>
    <t>International Journal of Adhesion and Adhesives</t>
  </si>
  <si>
    <t>0143-7496</t>
  </si>
  <si>
    <t>Enhancing strength and toughness of adhesive joints via micro-structured mechanical interlocking</t>
  </si>
  <si>
    <t>10.1016/S0140-6736(20)31785-2</t>
  </si>
  <si>
    <t>Lancet</t>
  </si>
  <si>
    <t>0140-6736</t>
  </si>
  <si>
    <t>Use of effective contraception following provision of the progestogen-only pill for women presenting to community pharmacies for emergency contraception (Bridge-It): a pragmatic cluster-randomised crossover trial</t>
  </si>
  <si>
    <t>10.1097/EDE.0000000000001274</t>
  </si>
  <si>
    <t>Lippincott, Williams and Wilkins</t>
  </si>
  <si>
    <t>Epidemiology</t>
  </si>
  <si>
    <t>1044-3983</t>
  </si>
  <si>
    <t>Regression discontinuity designs in health: a systematic review</t>
  </si>
  <si>
    <t>10.1097/MLR.0000000000001454</t>
  </si>
  <si>
    <t>Lippincott, Williams &amp; Wilkins</t>
  </si>
  <si>
    <t>Medical Care</t>
  </si>
  <si>
    <t>0025-7079</t>
  </si>
  <si>
    <t>Individual and area-level factors contributing to the geographic variation in ambulatory care sensitive conditions in Finland: a register-based study</t>
  </si>
  <si>
    <t>10.1103/PhysRevA.102.053513</t>
  </si>
  <si>
    <t>Paraxial skyrmionic beams</t>
  </si>
  <si>
    <t>EP/R008264/1</t>
  </si>
  <si>
    <t>10.1016/j.jmapro.2020.10.026</t>
  </si>
  <si>
    <t>Journal of Manufacturing Processes</t>
  </si>
  <si>
    <t>1526-6125</t>
  </si>
  <si>
    <t>Induction melt thermoforming of advanced multi-axial thermoplastic composite laminates</t>
  </si>
  <si>
    <t>EP/P006701/1</t>
  </si>
  <si>
    <t>10.1021/acsami.0c13637</t>
  </si>
  <si>
    <t>Applied Materials and Interfaces</t>
  </si>
  <si>
    <t>Graphene based low voltage field effect transistor coupled with biodegradable piezoelectric material based dynamic pressure sensor</t>
  </si>
  <si>
    <t>10.1093/jxb/eraa541</t>
  </si>
  <si>
    <t>Wind-evoked anemotropism affects the morphology and mechanical properties of Arabidopsis</t>
  </si>
  <si>
    <t>10.1109/LPT.2020.3039059</t>
  </si>
  <si>
    <t>IEEE Photonics Technology Letters</t>
  </si>
  <si>
    <t>1041-1135</t>
  </si>
  <si>
    <t>1.5 Î¼m epitaxially regrown photonic crystal surface emitting laser diode</t>
  </si>
  <si>
    <t>10.1016/S2666-7568(20)30014-3</t>
  </si>
  <si>
    <t>Lancet Publishing Group</t>
  </si>
  <si>
    <t>Lancet Healthy Longevity</t>
  </si>
  <si>
    <t>2666-7568</t>
  </si>
  <si>
    <t>Frailty measurement, prevalence, incidence, and clinical implications in people with diabetes: a systematic review and study-level meta-analysis</t>
  </si>
  <si>
    <t>10.1136/bmjopen-2020-040402</t>
  </si>
  <si>
    <t>Modifiable and non-modifiable risk factors for COVID-19, and comparison to risk factors for influenza and pneumonia: results from a UK Biobank prospective cohort study</t>
  </si>
  <si>
    <t>10.1080/14788810.2020.1839283</t>
  </si>
  <si>
    <t>Atlantic Studies</t>
  </si>
  <si>
    <t>1478-8810</t>
  </si>
  <si>
    <t>Unsilencing the Haitian Revolution: C. L. R. James and The Black Jacobins</t>
  </si>
  <si>
    <t>AH/I001662/1</t>
  </si>
  <si>
    <t>10.1371/journal.pone.0242401</t>
  </si>
  <si>
    <t>Kemeny-based testing for COVID-19</t>
  </si>
  <si>
    <t>10.1136/bmjopen-2020-039658</t>
  </si>
  <si>
    <t>Evaluating the impact of the Bolsa Familia conditional cash transfer program on premature cardiovascular and all-cause mortality using the 100 million Brazilian cohort: A natural experiment study protocol</t>
  </si>
  <si>
    <t>16/137/99</t>
  </si>
  <si>
    <t>10.1103/PhysRevD.102.094514</t>
  </si>
  <si>
    <t>QED interaction effects on heavy meson masses from lattice QCD+QED</t>
  </si>
  <si>
    <t>10.1007/s00294-020-01130-7</t>
  </si>
  <si>
    <t>Current Genetics</t>
  </si>
  <si>
    <t>0172-8083</t>
  </si>
  <si>
    <t>Heterogeneity in populations of enterohaemorrhagic Escherichia coli undergoing D-serine adaptation</t>
  </si>
  <si>
    <t>10.1016/j.jml.2020.104186</t>
  </si>
  <si>
    <t>Journal of Memory and Language</t>
  </si>
  <si>
    <t>0749-596X</t>
  </si>
  <si>
    <t>Ordinary memory processes in the design of referring expressions</t>
  </si>
  <si>
    <t>10.1109/ACCESS.2020.3040064</t>
  </si>
  <si>
    <t>Implantable and wearable neuroengineering education: a review of postgraduate programmes</t>
  </si>
  <si>
    <t>10.1038/s41467-020-19832-4</t>
  </si>
  <si>
    <t>Epidemiology and biology of a herpesvirus in rabies endemic vampire bat populations</t>
  </si>
  <si>
    <t>10.1073/pnas.2000153117</t>
  </si>
  <si>
    <t>Distemper, extinction and vaccination of the Amur tiger</t>
  </si>
  <si>
    <t>BB/R004250/1</t>
  </si>
  <si>
    <t>BB/F016786/1</t>
  </si>
  <si>
    <t>10.1103/PhysRevLett.125.222003</t>
  </si>
  <si>
    <t>R(J/Ïˆ) and Bâˆ’c â†’ J/ Ïˆâ„“âˆ’Â¯Î½l lepton flavor universality violating observables from lattice QCD</t>
  </si>
  <si>
    <t>10.1103/PhysRevD.102.094518</t>
  </si>
  <si>
    <t>Bâˆ’c â†’ J/ Ïˆ form factors for the full q2 range from lattice QCD</t>
  </si>
  <si>
    <t>10.1364/OL.396756</t>
  </si>
  <si>
    <t>High sensitivity Ge-on-Si single-photon avalanche diode detectors</t>
  </si>
  <si>
    <t>10.3390/toxins12120740</t>
  </si>
  <si>
    <t>Toxins</t>
  </si>
  <si>
    <t>2072-6651</t>
  </si>
  <si>
    <t>Stereoselective synthesis of the Iâ€“L fragment of the Pacific ciguatoxins</t>
  </si>
  <si>
    <t>10.1109/TWC.2020.3038944</t>
  </si>
  <si>
    <t>Applications of Meijer's factorization theorems in performance analyses of all-optical multi-hop FSO systems</t>
  </si>
  <si>
    <t>EP/R041660/1</t>
  </si>
  <si>
    <t>10.1371/journal.pone.0242808</t>
  </si>
  <si>
    <t>Understanding and supporting law enforcement professionals working with distressing material: Findings from a qualitative study</t>
  </si>
  <si>
    <t>10.1093/mnras/staa3664</t>
  </si>
  <si>
    <t>Monthly Notices of the Royal Astronomical Society</t>
  </si>
  <si>
    <t>0035-8711</t>
  </si>
  <si>
    <t>Hot X-ray onsets of solar flares</t>
  </si>
  <si>
    <t>10.3390/info11120549</t>
  </si>
  <si>
    <t>Information</t>
  </si>
  <si>
    <t>2078-2489</t>
  </si>
  <si>
    <t>Detection of atrial fibrillation using a machine learning approach</t>
  </si>
  <si>
    <t>10.1186/s12942-020-00249-7</t>
  </si>
  <si>
    <t>International Journal of Health Geographics</t>
  </si>
  <si>
    <t>1476-072X</t>
  </si>
  <si>
    <t>Spatiotemporal access to emergency medical services in Wuhan, China: accounting for scene and transport time intervals</t>
  </si>
  <si>
    <t>10.1093/bioinformatics/btaa998</t>
  </si>
  <si>
    <t>Bioinformatics</t>
  </si>
  <si>
    <t>1367-4803</t>
  </si>
  <si>
    <t>Probabilistic framework for integration of mass spectrum and retention time information in small molecule identification</t>
  </si>
  <si>
    <t>10.1002/cnm.3421</t>
  </si>
  <si>
    <t>International Journal for Numerical Methods in Biomedical Engineering</t>
  </si>
  <si>
    <t>2040-7939</t>
  </si>
  <si>
    <t>Markov chain Monte Carlo with Gaussian processes for fast parameter estimation and uncertainty quantification in a 1D fluidâ€dynamics model of the pulmonary circulation</t>
  </si>
  <si>
    <t>Participations</t>
  </si>
  <si>
    <t>Participations: Journal of Audience and Reception Studies</t>
  </si>
  <si>
    <t>1749-8716</t>
  </si>
  <si>
    <t>Being part of an audience: patterns of contemporary film audience experience</t>
  </si>
  <si>
    <t>AH/P005780/2</t>
  </si>
  <si>
    <t>10.1103/PhysRevD.102.095027</t>
  </si>
  <si>
    <t>Sensing Higgs boson cascade decays through memory</t>
  </si>
  <si>
    <t>10.2148/benv.46.4.574</t>
  </si>
  <si>
    <t>Alexandrine Press</t>
  </si>
  <si>
    <t>Built Environment</t>
  </si>
  <si>
    <t>0263-7960</t>
  </si>
  <si>
    <t>Integrated multimedia city data: exploring learning engagement and greenspace in Glasgow</t>
  </si>
  <si>
    <t>10.1002/wat2.1496</t>
  </si>
  <si>
    <t>WIREs Water</t>
  </si>
  <si>
    <t>Applications of Google Earth Engine in fluvial geomorphology for detecting river channel change</t>
  </si>
  <si>
    <t>10.1017/S0047279420000562</t>
  </si>
  <si>
    <t>Journal of Social Policy</t>
  </si>
  <si>
    <t>0047-2794</t>
  </si>
  <si>
    <t>In-work Universal Credit: claimant experiences of conditionality mismatches and counterproductive benefit sanctions</t>
  </si>
  <si>
    <t>ES/K002163/2</t>
  </si>
  <si>
    <t>10.1038/s41377-020-00433-1</t>
  </si>
  <si>
    <t>Springer Nature</t>
  </si>
  <si>
    <t>Light: Science and Applications</t>
  </si>
  <si>
    <t>2047-7538</t>
  </si>
  <si>
    <t>Superchiral near fields detect virus structure</t>
  </si>
  <si>
    <t>EP/S001514/1</t>
  </si>
  <si>
    <t>10.1371/journal.pone.0242080</t>
  </si>
  <si>
    <t>Accelerometry-assessed sleep duration and timing in late childhood and adolescence in Scottish schoolchildren: a feasibility study</t>
  </si>
  <si>
    <t>Lister Institute of Preventive Medicine (LISTININ)</t>
  </si>
  <si>
    <t>Research Prize 2016</t>
  </si>
  <si>
    <t>10.1016/j.paerosci.2020.100681</t>
  </si>
  <si>
    <t>Progress in Aerospace Sciences</t>
  </si>
  <si>
    <t>0376-0421</t>
  </si>
  <si>
    <t>A review of mathematical modelling techniques for advanced rotorcraft configurations</t>
  </si>
  <si>
    <t>10.1038/s41598-020-77737-0</t>
  </si>
  <si>
    <t>Fluorescence lifetime imaging with a megapixel SPAD camera and neural network lifetime estimation</t>
  </si>
  <si>
    <t>EP/T002123/1</t>
  </si>
  <si>
    <t>10.1371/journal.pone.0242779</t>
  </si>
  <si>
    <t>Social and child care provision in kinship networks: an agent-based model</t>
  </si>
  <si>
    <t>10.1111/jace.17599</t>
  </si>
  <si>
    <t>Journal of the American Ceramic Society</t>
  </si>
  <si>
    <t>0002-7820</t>
  </si>
  <si>
    <t>Correlative chemical and structural nanocharacterization of a pseudo-binary 0.75Bi(Fe0.97Ti0.03)O3â€“0.25BaTiO3 ceramic</t>
  </si>
  <si>
    <t>10.1128/JVI.01651-20</t>
  </si>
  <si>
    <t>Genetic determinants of receptor-binding preference and zoonotic potential of H9N2 avian influenza viruses</t>
  </si>
  <si>
    <t>BB/L004828/1 1805</t>
  </si>
  <si>
    <t>10.1103/PhysRevMaterials.4.123402</t>
  </si>
  <si>
    <t>Physical Review Materials</t>
  </si>
  <si>
    <t>2475-9953</t>
  </si>
  <si>
    <t>Sputter-engineering a first-order magnetic phase transition in sub-15-nm-thick single-crystal FeRh films</t>
  </si>
  <si>
    <t>10.1016/j.tafmec.2020.102850</t>
  </si>
  <si>
    <t>Theoretical and Applied Fracture Mechanics</t>
  </si>
  <si>
    <t>0167-8442</t>
  </si>
  <si>
    <t>A geometrically exact formulation of peridynamics</t>
  </si>
  <si>
    <t>10.1016/j.cellsig.2020.109867</t>
  </si>
  <si>
    <t>Cellular Signalling</t>
  </si>
  <si>
    <t>0898-6568</t>
  </si>
  <si>
    <t>The force awakens: the dark side of mechanosensing in bacterial pathogens</t>
  </si>
  <si>
    <t>10.1093/plphys/kiaa039</t>
  </si>
  <si>
    <t>Plant Physiology</t>
  </si>
  <si>
    <t>0032-0889</t>
  </si>
  <si>
    <t>Tri-SUS: a yeast split-ubiquitin assay to examine protein interactions governed by a third binding partner</t>
  </si>
  <si>
    <t>UF150364</t>
  </si>
  <si>
    <t>RG160493</t>
  </si>
  <si>
    <t>BB/S017348/1</t>
  </si>
  <si>
    <t>10.1093/mnras/staa3742</t>
  </si>
  <si>
    <t>A machine-learning approach to correcting atmospheric seeing in solar flare observations</t>
  </si>
  <si>
    <t>ST/R504750/1</t>
  </si>
  <si>
    <t>10.1109/RadarConf2043947.2020.9266319</t>
  </si>
  <si>
    <t>2375-5318</t>
  </si>
  <si>
    <t>Distributed Radar Information Fusion for Gait Recognition and Fall Detection</t>
  </si>
  <si>
    <t>10.1186/s12939-020-01329-7</t>
  </si>
  <si>
    <t>Deaths of despair: Cause-specific mortality and socioeconomic inequalities in cause-specific mortality among young men in Scotland</t>
  </si>
  <si>
    <t>10.1136/bmjopen-2020-040771</t>
  </si>
  <si>
    <t>Protocol for an implementation study of an evidence-based home cardiac rehabilitation programme for people with heart failure and their caregivers in Scotland (SCOT:REACH-HF)</t>
  </si>
  <si>
    <t>10.1080/09581596.2020.1853058</t>
  </si>
  <si>
    <t>Critical Public Health</t>
  </si>
  <si>
    <t>0958-1596</t>
  </si>
  <si>
    <t>â€˜I donâ€™t think thereâ€™s anything I can do which can keep me healthyâ€™: How the UK immigration and asylum system shapes the health and wellbeing of refugees and asylum seekers in Scotland</t>
  </si>
  <si>
    <t>MR/K501335/1</t>
  </si>
  <si>
    <t>10.1016/j.tet.2020.131843</t>
  </si>
  <si>
    <t>Tetrahedron</t>
  </si>
  <si>
    <t>0040-4020</t>
  </si>
  <si>
    <t>Dramatic influence of ester steric hindrance on the diastereoselectivity of a Michael addition towards the synthesis of the ABC tricycle of hexacyclinic acid</t>
  </si>
  <si>
    <t>10.1038/s41534-020-00324-8</t>
  </si>
  <si>
    <t>npj Quantum Information</t>
  </si>
  <si>
    <t>2056-6387</t>
  </si>
  <si>
    <t>Imaging and certifying high-dimensional entanglement with a single-photon avalanche diode camera</t>
  </si>
  <si>
    <t>10.1371/journal.pntd.0008928</t>
  </si>
  <si>
    <t>Halogenated tryptophan derivatives disrupt essential transamination mechanisms in bloodstream form Trypanosoma brucei</t>
  </si>
  <si>
    <t>BB/N007999/1</t>
  </si>
  <si>
    <t>10.1002/vms3.401</t>
  </si>
  <si>
    <t>Veterinary Medicine and Science</t>
  </si>
  <si>
    <t>2053-1095</t>
  </si>
  <si>
    <t>Molecular detection of Coxiella burnetii infection in small mammals from Moshi Rural and Urban Districts, northern Tanzania</t>
  </si>
  <si>
    <t>096400/Z/11/Z</t>
  </si>
  <si>
    <t>10.7566/JPSJ.90.014702</t>
  </si>
  <si>
    <t>Institute of Pure and Applied Physics</t>
  </si>
  <si>
    <t>Journal of the Physical Society of Japan</t>
  </si>
  <si>
    <t>0031-9015</t>
  </si>
  <si>
    <t>Formations of narrow stripes and vortex-antivortex pairs in a quasi-two-dimensional ferromagnet K2CuF4</t>
  </si>
  <si>
    <t>10.1186/s43058-020-00086-6</t>
  </si>
  <si>
    <t>Implementation Science Communications</t>
  </si>
  <si>
    <t>2662-2211</t>
  </si>
  <si>
    <t>Evaluating the dissemination and scale-up of two evidence-based parenting interventions to reduce violence against children: Study protocol</t>
  </si>
  <si>
    <t>MC_UU_12017</t>
  </si>
  <si>
    <t>10.1038/s41565-020-00807-x</t>
  </si>
  <si>
    <t>Nature Nanotechnology</t>
  </si>
  <si>
    <t>1748-3387</t>
  </si>
  <si>
    <t>Highly nonlinear transport across single-molecule junctions via destructive quantum interference</t>
  </si>
  <si>
    <t>10.1371/journal.pone.0243639</t>
  </si>
  <si>
    <t>The hallmarks of childhood abuse and neglect: a systematic review</t>
  </si>
  <si>
    <t>PCCBACR-PNWBANR</t>
  </si>
  <si>
    <t>10.1109/SENSORS47125.2020.9278896</t>
  </si>
  <si>
    <t>2168-9229</t>
  </si>
  <si>
    <t>Electronic Skin With Energy Autonomous Proximity Sensing for Human-Robot Interaction</t>
  </si>
  <si>
    <t>10.1109/SENSORS47125.2020.9278674</t>
  </si>
  <si>
    <t>1930-0395</t>
  </si>
  <si>
    <t>Disposable and Flexible Sensor Patch for Î±-amylase Detection in Human Blood Serum</t>
  </si>
  <si>
    <t>10.1109/SENSORS47125.2020.9278635</t>
  </si>
  <si>
    <t>3D Printed Packaging of Photovoltaic Cells for Energy Autonomous Embedded Sensors</t>
  </si>
  <si>
    <t>10.1136/oemed-2020-106731</t>
  </si>
  <si>
    <t>Occupational and Environmental Medicine</t>
  </si>
  <si>
    <t>1351-0711</t>
  </si>
  <si>
    <t>Occupation and risk of severe COVID-19: prospective cohort study of 120 075 UK Biobank participants</t>
  </si>
  <si>
    <t>10.1016/j.compbiomed.2020.104168</t>
  </si>
  <si>
    <t>Computers in Biology and Medicine</t>
  </si>
  <si>
    <t>0010-4825</t>
  </si>
  <si>
    <t>Apparent growth tensor of left ventricular post myocardial infarction â€“ in human first natural history study</t>
  </si>
  <si>
    <t>PG/11/2/28474</t>
  </si>
  <si>
    <t>PG/14/64/31043</t>
  </si>
  <si>
    <t>10.1016/j.ultrasmedbio.2020.10.008</t>
  </si>
  <si>
    <t>Ultrasound in Medicine and Biology</t>
  </si>
  <si>
    <t>0301-5629</t>
  </si>
  <si>
    <t>Ultrasound imaging as a diagnostic tool to assess the functional status of muscles following a spinal cord injury</t>
  </si>
  <si>
    <t>10.1016/j.ijsolstr.2020.12.003</t>
  </si>
  <si>
    <t>International Journal of Solids and Structures</t>
  </si>
  <si>
    <t>0020-7683</t>
  </si>
  <si>
    <t>Deep draw induced wrinkling of engineering fabrics</t>
  </si>
  <si>
    <t>EP/P021573/1</t>
  </si>
  <si>
    <t>10.1016/j.omega.2020.102386</t>
  </si>
  <si>
    <t>Omega</t>
  </si>
  <si>
    <t>0305-0483</t>
  </si>
  <si>
    <t>Stability in the hospitals/residents problem with couples and ties: mathematical models and computational studies</t>
  </si>
  <si>
    <t>10.1051/0004-6361/202037589</t>
  </si>
  <si>
    <t>EDP Sciences</t>
  </si>
  <si>
    <t>Astronomy and Astrophysics</t>
  </si>
  <si>
    <t>0004-6361</t>
  </si>
  <si>
    <t>Evolution of spheroidal dust in electrically active sub-stellar atmospheres</t>
  </si>
  <si>
    <t>EP/N018117/1</t>
  </si>
  <si>
    <t>10.3389/fcomp.2020.567344</t>
  </si>
  <si>
    <t>Frontiers in Computer Science</t>
  </si>
  <si>
    <t>2624-9898</t>
  </si>
  <si>
    <t>Increasing interpretability of Bayesian probabilistic programming models through interactive visualizations</t>
  </si>
  <si>
    <t>10.1080/09687637.2020.1856786</t>
  </si>
  <si>
    <t>Drugs: Education, Prevention and Policy</t>
  </si>
  <si>
    <t>0968-7637</t>
  </si>
  <si>
    <t>Why are drug-related deaths among women increasing in Scotland? A mixed-methods analysis of possible explanations</t>
  </si>
  <si>
    <t>10.1371/journal.pone.0243383</t>
  </si>
  <si>
    <t>Health, educational and employment outcomes among children treated for a skin disorder: Scotland-wide retrospective record linkage cohort study of 766,244 children</t>
  </si>
  <si>
    <t>10.3390/rs12244071</t>
  </si>
  <si>
    <t>Remote Sensing</t>
  </si>
  <si>
    <t>2072-4292</t>
  </si>
  <si>
    <t>Green vegetation cover has steadily increased since establishment of community forests in Western Chitwan, Nepal</t>
  </si>
  <si>
    <t>10.1093/rheumatology/keaa782</t>
  </si>
  <si>
    <t>Rheumatology</t>
  </si>
  <si>
    <t>1462-0324</t>
  </si>
  <si>
    <t>Role of placental inflammatory mediators and growth factors in patients with rheumatic diseases with a focus on systemic sclerosis</t>
  </si>
  <si>
    <t>10.1016/j.habitatint.2020.102306</t>
  </si>
  <si>
    <t>Habitat International</t>
  </si>
  <si>
    <t>0197-3975</t>
  </si>
  <si>
    <t>Peripherality&lt;sup&gt;squared&lt;/sup&gt;: mapping the fractal spatiality of peripheralization in the Danube region of Romania</t>
  </si>
  <si>
    <t>10.1016/j.giant.2020.100041</t>
  </si>
  <si>
    <t>Giant</t>
  </si>
  <si>
    <t>2666-5425</t>
  </si>
  <si>
    <t>Mimicking evolution of â€˜mini-homeostaticâ€™ modules in supramolecular systems</t>
  </si>
  <si>
    <t>10.3390/microorganisms8121988</t>
  </si>
  <si>
    <t>Microorganisms</t>
  </si>
  <si>
    <t>2076-2607</t>
  </si>
  <si>
    <t>Filling the void: an optimized polymicrobial interkingdom biofilm model for assessing novel antimicrobial agents in endodontic infection</t>
  </si>
  <si>
    <t>10.1039/D0SC06098D</t>
  </si>
  <si>
    <t>Chemical Science</t>
  </si>
  <si>
    <t>2041-6520</t>
  </si>
  <si>
    <t>Peptide sequence mediated self-assembly of molybdenum blue nanowheel superstructures</t>
  </si>
  <si>
    <t>EP/L023652/1</t>
  </si>
  <si>
    <t>cc_by_nc</t>
  </si>
  <si>
    <t>10.1007/s12187-020-09788-8</t>
  </si>
  <si>
    <t>Child Indicators Research</t>
  </si>
  <si>
    <t>1874-897X</t>
  </si>
  <si>
    <t>A global decline in adolescentsâ€™ subjective well-being: a comparative study exploring patterns of change in the life satisfaction of 15-year-old students in 46 countries</t>
  </si>
  <si>
    <t>10.1016/j.lanepe.2020.100008</t>
  </si>
  <si>
    <t>Lancet Regional Health - Europe</t>
  </si>
  <si>
    <t>2666-7762</t>
  </si>
  <si>
    <t>The inverse care law in critical care during the COVID-19 pandemic</t>
  </si>
  <si>
    <t>10.3390/electronics9122146</t>
  </si>
  <si>
    <t>A prediction-based model for consistent adaptive routing in back-bone networks at extreme situations</t>
  </si>
  <si>
    <t>EP/N033957/1</t>
  </si>
  <si>
    <t>EP/P004024/1</t>
  </si>
  <si>
    <t>Huawei Technologies (CN) (HUAWE-CN)</t>
  </si>
  <si>
    <t>10.1001/jamanetworkopen.2020.29581</t>
  </si>
  <si>
    <t>American Medical Association</t>
  </si>
  <si>
    <t>JAMA Network Open</t>
  </si>
  <si>
    <t>2574-3805</t>
  </si>
  <si>
    <t>Comparison of treatments for frozen shoulder: a systematic review and meta-analysis</t>
  </si>
  <si>
    <t>10.1007/s10654-020-00703-7</t>
  </si>
  <si>
    <t>European Journal of Epidemiology</t>
  </si>
  <si>
    <t>0393-2990</t>
  </si>
  <si>
    <t>Assessing causality in epidemiology: revisiting Bradford Hill to incorporate developments in causal thinking</t>
  </si>
  <si>
    <t>10.3390/educsci10120383</t>
  </si>
  <si>
    <t>Education Sciences</t>
  </si>
  <si>
    <t>2227-7102</t>
  </si>
  <si>
    <t>Childrenâ€™s literature in critical contexts of displacement: exploring the value of hope</t>
  </si>
  <si>
    <t>10.1109/JPHOT.2020.3045218</t>
  </si>
  <si>
    <t>IEEE Photonics Journal</t>
  </si>
  <si>
    <t>1943-0647</t>
  </si>
  <si>
    <t>Dynamic device characteristics and linewidth measurement of InGaN/GaN laser diodes</t>
  </si>
  <si>
    <t>10.1158/2159-8290.CD-20-0652</t>
  </si>
  <si>
    <t>American Association for Cancer Research</t>
  </si>
  <si>
    <t>Cancer Discovery</t>
  </si>
  <si>
    <t>2159-8274</t>
  </si>
  <si>
    <t>MNK inhibition sensitizes KRAS-mutant colorectal cancer to mTORC1 inhibition by reducing eIF4E phosphorylation and c-MYC expression</t>
  </si>
  <si>
    <t>MR/N021800/1</t>
  </si>
  <si>
    <t>10.1080/1040841X.2020.1854172</t>
  </si>
  <si>
    <t>Critical Reviews in Microbiology</t>
  </si>
  <si>
    <t>1040-841X</t>
  </si>
  <si>
    <t>Prokaryotic life finds a way: insights from evolutionary experimentation in bacteria</t>
  </si>
  <si>
    <t>10.3390/electronics9122175</t>
  </si>
  <si>
    <t>Optimizing the number of fog nodes for finite fog radio access networks under multi-slope path loss model</t>
  </si>
  <si>
    <t>10.3390/s20247226</t>
  </si>
  <si>
    <t>Hardware-based Hopfield Neuromorphic computing for fall detection</t>
  </si>
  <si>
    <t>10.1016/j.jcp.2020.110081</t>
  </si>
  <si>
    <t>A ghost structure finite difference method for a fractional FitzHugh-Nagumo monodomain model on moving irregular domain</t>
  </si>
  <si>
    <t>10.1038/s41598-020-79000-y</t>
  </si>
  <si>
    <t>Exploring the effectiveness of a COVID-19 contact tracing app using an agent-based model</t>
  </si>
  <si>
    <t>10.1086/713101</t>
  </si>
  <si>
    <t>University of Chicago Press</t>
  </si>
  <si>
    <t>Journal of Political Economy</t>
  </si>
  <si>
    <t>0022-3808</t>
  </si>
  <si>
    <t>East Side Story: historical pollution and persistent neighborhood sorting</t>
  </si>
  <si>
    <t>ES/K006460/1</t>
  </si>
  <si>
    <t>10.1136/openhrt-2020-001396</t>
  </si>
  <si>
    <t>Open Heart</t>
  </si>
  <si>
    <t>2053-3624</t>
  </si>
  <si>
    <t>Systematic review of clinical guidelines for lipid-lowering in the secondary prevention of cardiovascular disease events</t>
  </si>
  <si>
    <t>University of South Carolina Press</t>
  </si>
  <si>
    <t>Studies in Scottish Literature</t>
  </si>
  <si>
    <t>0039-3770</t>
  </si>
  <si>
    <t>Networks of sociability in Allan Ramsay's The Fair Assembly</t>
  </si>
  <si>
    <t>AH/P015093/1</t>
  </si>
  <si>
    <t>10.1093/imrn/rnaa277</t>
  </si>
  <si>
    <t>International Mathematics Research Notices</t>
  </si>
  <si>
    <t>1073-7928</t>
  </si>
  <si>
    <t>Statistical hyperbolicity for harmonic measure</t>
  </si>
  <si>
    <t>10.1103/PhysRevLett.125.263901</t>
  </si>
  <si>
    <t>All-optical two-color terahertz emission from quasi-2D nonlinear surfaces</t>
  </si>
  <si>
    <t>EP/S001573/1</t>
  </si>
  <si>
    <t>10.3389/fphys.2020.560802</t>
  </si>
  <si>
    <t>Frontiers in Physiology</t>
  </si>
  <si>
    <t>1664-042X</t>
  </si>
  <si>
    <t>Projection neuron axon collaterals in the dorsal horn: placing a new player in spinal cord pain processing</t>
  </si>
  <si>
    <t>10.25602/GOLD.v.v3i2.1445.g1558</t>
  </si>
  <si>
    <t>University of London, Goldsmiths, Department of English and Comparative Literature</t>
  </si>
  <si>
    <t>VoluptÃ©</t>
  </si>
  <si>
    <t>2515-0073</t>
  </si>
  <si>
    <t>The view from Strasbourg: translational readings of decadence by the Guest Editors</t>
  </si>
  <si>
    <t>AH/R006571/1</t>
  </si>
  <si>
    <t>cc_by_sa_4</t>
  </si>
  <si>
    <t>10.1109/JMEMS.2020.3044688</t>
  </si>
  <si>
    <t>Journal of Microelectromechanical Systems</t>
  </si>
  <si>
    <t>1057-7157</t>
  </si>
  <si>
    <t>Manipulating etch selectivities in XeF2 vapour etching</t>
  </si>
  <si>
    <t>10.1016/j.renene.2020.12.079</t>
  </si>
  <si>
    <t>An inverse mean-line design method for optimizing radial outflow two-phase turbines in geothermal systems renewable energy</t>
  </si>
  <si>
    <t>10.1073/pnas.2011389118</t>
  </si>
  <si>
    <t>Microrheology reveals microscale viscosity gradients in planktonic systems</t>
  </si>
  <si>
    <t>10.1007/s00222-020-01013-1</t>
  </si>
  <si>
    <t>Inventiones Mathematicae</t>
  </si>
  <si>
    <t>0020-9910</t>
  </si>
  <si>
    <t>Nuclear dimension of simple C*-algebras</t>
  </si>
  <si>
    <t>EP/J500434/1</t>
  </si>
  <si>
    <t>10.7717/peerj.10469</t>
  </si>
  <si>
    <t>PeerJ</t>
  </si>
  <si>
    <t>2167-8359</t>
  </si>
  <si>
    <t>BingleSeq: A user-friendly R package for bulk and single-cell RNA-Seq data analysis</t>
  </si>
  <si>
    <t>10.7554/eLife.58037</t>
  </si>
  <si>
    <t>Neuronal hyperexcitability is a DLK-dependent trigger of Herpes Simplex Virus reactivation that can be induced by IL-1</t>
  </si>
  <si>
    <t>10.1371/journal.ppat.1009134</t>
  </si>
  <si>
    <t>The SUMOylation pathway suppresses arbovirus replication in Aedes aegypti cells</t>
  </si>
  <si>
    <t>10.1038/s41557-020-00596-9</t>
  </si>
  <si>
    <t>Nature Chemistry</t>
  </si>
  <si>
    <t>1755-4330</t>
  </si>
  <si>
    <t>Convergence of multiple synthetic paradigms in a universally programmable chemical synthesis machine</t>
  </si>
  <si>
    <t>10.1007/s40869-020-00121-5</t>
  </si>
  <si>
    <t>Computer Games Journal</t>
  </si>
  <si>
    <t>2052-773X</t>
  </si>
  <si>
    <t>Gameplay analysis of multiplayer games with verified action-costs</t>
  </si>
  <si>
    <t>10.1098/rsif.2020.0886</t>
  </si>
  <si>
    <t>Journal of the Royal Society: Interface</t>
  </si>
  <si>
    <t>1742-5689</t>
  </si>
  <si>
    <t>Assessing model mismatch and model selection in a Bayesian uncertainty quantification analysis of a fluid-dynamics model of pulmonary blood circulation</t>
  </si>
  <si>
    <t>10.3390/sym13010013</t>
  </si>
  <si>
    <t>Symmetry</t>
  </si>
  <si>
    <t>2073-8994</t>
  </si>
  <si>
    <t>Breakout group allocation schedules and the social golfer problem with adjacent group sizes</t>
  </si>
  <si>
    <t>10.1021/acsabm.0c01139</t>
  </si>
  <si>
    <t>Biodegradable materials for sustainable health monitoring devices</t>
  </si>
  <si>
    <t>10.1016/j.ijhydene.2020.11.259</t>
  </si>
  <si>
    <t>International Journal of Hydrogen Energy</t>
  </si>
  <si>
    <t>0360-3199</t>
  </si>
  <si>
    <t>Effect of syngas fuel compositions on the occurrence of instability of laminar diffusion flame</t>
  </si>
  <si>
    <t>LTSRF1718\14\45</t>
  </si>
  <si>
    <t>10.1016/j.scitotenv.2020.144605</t>
  </si>
  <si>
    <t>Optimization of residential green space for environmental sustainability and property appreciation in metropolitan Phoenix, Arizona</t>
  </si>
  <si>
    <t>10.1016/j.future.2020.12.017</t>
  </si>
  <si>
    <t>Future Generation Computer Systems</t>
  </si>
  <si>
    <t>0167-739X</t>
  </si>
  <si>
    <t>Data quality-aware task offloading in mobile edge computing: an optimal stopping theory approach</t>
  </si>
  <si>
    <t>10.1109/JSEN.2020.3046991</t>
  </si>
  <si>
    <t>Sequential human gait classification with distributed radar sensor fusion</t>
  </si>
  <si>
    <t>10.1093/ntr/ntaa271</t>
  </si>
  <si>
    <t>E-cigarette use in prisons with recently established smokefree policies: a qualitative interview study with people in custody in Scotland</t>
  </si>
  <si>
    <t>10.1093/infdis/jiaa788</t>
  </si>
  <si>
    <t>Severe Acute Respiratory Syndrome Coronavirus 2 serosurveillance in a patient population reveals differences in virus exposure and antibody-mediated immunity according to host demography and healthcare setting</t>
  </si>
  <si>
    <t>10.1002/lpor.202000291</t>
  </si>
  <si>
    <t>Laser and Photonics Reviews</t>
  </si>
  <si>
    <t>1863-8880</t>
  </si>
  <si>
    <t>Fast and slow nonlinearities in Epsilonâ€Nearâ€Zero materials</t>
  </si>
  <si>
    <t>RGS\R1\201365</t>
  </si>
  <si>
    <t>10.1111/eip.13075</t>
  </si>
  <si>
    <t>Early Intervention in Psychiatry</t>
  </si>
  <si>
    <t>1751-7885</t>
  </si>
  <si>
    <t>Prevalence and predictors of suicidality and non-suicidal self-harm among individuals at clinical high-risk for psychosis: results from a community-recruited sample</t>
  </si>
  <si>
    <t>10.1016/j.ast.2020.106425</t>
  </si>
  <si>
    <t>Aerospace Science and Technology</t>
  </si>
  <si>
    <t>1270-9638</t>
  </si>
  <si>
    <t>Simulation of step input in collective pitch for hovering rotor</t>
  </si>
  <si>
    <t>10.1111/add.15382</t>
  </si>
  <si>
    <t>Addiction</t>
  </si>
  <si>
    <t>0965-2140</t>
  </si>
  <si>
    <t>An N-of-1 study of daily alcohol consumption following minimum unit pricing implementation in Scotland</t>
  </si>
  <si>
    <t>10.1371/journal.ppat.1009166</t>
  </si>
  <si>
    <t>The latency-associated transcript locus of herpes simplex virus 1 is a virulence determinant in human skin</t>
  </si>
  <si>
    <t>10.1192/bjp.2020.232</t>
  </si>
  <si>
    <t>Antipsychotic and antidepressant prescribing for 704 297 children and young people with and without intellectual disabilities: record linkage study</t>
  </si>
  <si>
    <t>10.1080/1369183X.2020.1863203</t>
  </si>
  <si>
    <t>Journal of Ethnic and Migration Studies</t>
  </si>
  <si>
    <t>1369-183X</t>
  </si>
  <si>
    <t>Social networks, language and identity negotiations among queer migrants in Scotland</t>
  </si>
  <si>
    <t>ES/L009307/1</t>
  </si>
  <si>
    <t>10.1016/j.msec.2020.111822</t>
  </si>
  <si>
    <t>ChondroGELesis: hydrogels to harness the chondrogenic potential of stem cells</t>
  </si>
  <si>
    <t>10.1016/j.compstruct.2020.113526</t>
  </si>
  <si>
    <t>Composite Structures</t>
  </si>
  <si>
    <t>0263-8223</t>
  </si>
  <si>
    <t>Design of buckling and damage resistant steered fibre composite laminates using trellis shear kinematics</t>
  </si>
  <si>
    <t>10.33079/jomm.20030407</t>
  </si>
  <si>
    <t>Lithotech Solutions</t>
  </si>
  <si>
    <t>Journal of Microelectronic Manufacturing</t>
  </si>
  <si>
    <t>2578-3769</t>
  </si>
  <si>
    <t>Nano-electronic simulation software (NESS): a novel open-source TCAD simulation environment</t>
  </si>
  <si>
    <t>10.1371/journal.pone.0229478</t>
  </si>
  <si>
    <t>Classification and characterisation of livestock production systems in northern Tanzania</t>
  </si>
  <si>
    <t>BB/L018845/1</t>
  </si>
  <si>
    <t>10.1016/j.ympev.2020.107063</t>
  </si>
  <si>
    <t>Molecular Phylogenetics and Evolution</t>
  </si>
  <si>
    <t>1055-7903</t>
  </si>
  <si>
    <t>Phylogenomic inference of species and subspecies diversity in the Palearctic salamander genus Salamandra</t>
  </si>
  <si>
    <t>NE/L501918/1</t>
  </si>
  <si>
    <t>10.1074/jbc.RA120.016612</t>
  </si>
  <si>
    <t>Chemokine receptor CXCR4 oligomerization is disrupted selectively by the antagonist ligand IT1t</t>
  </si>
  <si>
    <t>MR/L023806/1</t>
  </si>
  <si>
    <t>10.1002/14651858.CD013820</t>
  </si>
  <si>
    <t>Cochrane Collaboration</t>
  </si>
  <si>
    <t>Effectiveness of social network interventions to support cardiac rehabilitation and secondary prevention in the management of people with heart disease</t>
  </si>
  <si>
    <t>10.3399/BJGP.2020.0820</t>
  </si>
  <si>
    <t>Royal College of General Practitioners</t>
  </si>
  <si>
    <t>British Journal of General Practice</t>
  </si>
  <si>
    <t>0960-1643</t>
  </si>
  <si>
    <t>The readability of general practice websites: a cross-sectional analysis of all general practice websites in Scotland</t>
  </si>
  <si>
    <t>10.1016/j.scitotenv.2020.144460</t>
  </si>
  <si>
    <t>National-scale assessment of decadal river migration at critical bridge infrastructure in the Philippines</t>
  </si>
  <si>
    <t>10.1364/OE.413942</t>
  </si>
  <si>
    <t>Characterization of deep sub-wavelength nanowells by imaging the photon state scattering spectra</t>
  </si>
  <si>
    <t>10.1111/famp.12625</t>
  </si>
  <si>
    <t>Family Process</t>
  </si>
  <si>
    <t>0014-7370</t>
  </si>
  <si>
    <t>A south-to-south cultural adaptation of an evidence-based parenting program for families in the Philippines</t>
  </si>
  <si>
    <t>10.1016/j.socscimed.2021.113685</t>
  </si>
  <si>
    <t>How effective was Englandâ€™s teenage pregnancy strategy? A comparative analysis of high-income countries</t>
  </si>
  <si>
    <t>10.1063/5.0031158</t>
  </si>
  <si>
    <t>AIP Advances</t>
  </si>
  <si>
    <t>2158-3226</t>
  </si>
  <si>
    <t>Coherent power scaling in photonic crystal surface emitting laser arrays</t>
  </si>
  <si>
    <t>10.1080/14682761.2020.1807215</t>
  </si>
  <si>
    <t>Studies in Theatre and Performance</t>
  </si>
  <si>
    <t>1468-2761</t>
  </si>
  <si>
    <t>Introduction to special issue: artist development: class, diversity and exclusion</t>
  </si>
  <si>
    <t>AH/R012962/1</t>
  </si>
  <si>
    <t>10.1080/14682761.2020.1807194</t>
  </si>
  <si>
    <t>Feeling working class: affective class identification and its implications for overcoming inequality</t>
  </si>
  <si>
    <t>10.1038/s41385-020-00366-3</t>
  </si>
  <si>
    <t>Intestinal-derived ILCs migrating in lymph increase IFNÎ³ production in response to Salmonella Typhimurium infection</t>
  </si>
  <si>
    <t>MP20298</t>
  </si>
  <si>
    <t>MR/K021095/1</t>
  </si>
  <si>
    <t>10.1080/14682761.2020.1807213</t>
  </si>
  <si>
    <t>Why we still need to talk about class</t>
  </si>
  <si>
    <t>10.1080/14682761.2020.1807212</t>
  </si>
  <si>
    <t>Class and the problem of inequality in theatre</t>
  </si>
  <si>
    <t>10.1080/14682761.2020.1807217</t>
  </si>
  <si>
    <t>From the producerâ€™s perspective: Kayza Rose</t>
  </si>
  <si>
    <t>10.1080/14682761.2020.1807193</t>
  </si>
  <si>
    <t>The production of taste: ecologies, intersections, implications</t>
  </si>
  <si>
    <t>10.1080/14682761.2020.1807206</t>
  </si>
  <si>
    <t>An act of transgression: performing arts as a subject choice within a coastal area of deprivation</t>
  </si>
  <si>
    <t>10.1080/14682761.2020.1807207</t>
  </si>
  <si>
    <t>Labours of social inclusion: amateur, professional, community theatres</t>
  </si>
  <si>
    <t>10.1080/14682761.2020.1807210</t>
  </si>
  <si>
    <t>From the producerâ€™s perspective: Yamin Choudury</t>
  </si>
  <si>
    <t>10.1080/14682761.2020.1807211</t>
  </si>
  <si>
    <t>Becoming civic-centred: a case study of the University of Greenwichâ€™s Bathway Theatre based in Woolwich</t>
  </si>
  <si>
    <t>10.1080/14682761.2020.1807216</t>
  </si>
  <si>
    <t>From the producerâ€™s perspective: Paul Warwick</t>
  </si>
  <si>
    <t>10.1080/14682761.2020.1807214</t>
  </si>
  <si>
    <t>Acta Community Theatreâ€™s â€˜cycle of engagementâ€™ and foundation worker programme: creating pathways into cultural participation and work</t>
  </si>
  <si>
    <t>10.1080/14682761.2020.1807208</t>
  </si>
  <si>
    <t>Weston Jerwood Creative Bursaries: case studies from a decade of supporting the next generation of artists from lower socio-economic backgrounds</t>
  </si>
  <si>
    <t>10.1186/s42523-020-00065-1</t>
  </si>
  <si>
    <t>Animal Microbiome</t>
  </si>
  <si>
    <t>2524-4671</t>
  </si>
  <si>
    <t>Temporal changes in the gut microbiota in farmed Atlantic cod (Gadus morhua) outweigh the response to diet supplementation with macroalgae</t>
  </si>
  <si>
    <t>10.1109/ACCESS.2021.3050431</t>
  </si>
  <si>
    <t>Simulation of crystalline silicon photovoltaic cells for wearable applications</t>
  </si>
  <si>
    <t>10.1093/imammb/dqaa014</t>
  </si>
  <si>
    <t>Mathematical Medicine and Biology</t>
  </si>
  <si>
    <t>1477-8599</t>
  </si>
  <si>
    <t>Action potential propagation and block in a model of atrial tissue with myocyte-fibroblast coupling</t>
  </si>
  <si>
    <t>10.1002/pep2.24217</t>
  </si>
  <si>
    <t>Stapled ACE2 peptidomimetics designed to target the SARS-CoV-2 spike protein do not prevent virus internalisation</t>
  </si>
  <si>
    <t>10.1038/s41467-020-20426-3</t>
  </si>
  <si>
    <t>Conformational and migrational dynamics of slipped-strand DNA three-way junctions containing trinucleotide repeats</t>
  </si>
  <si>
    <t>10.1038/s41541-020-00269-1</t>
  </si>
  <si>
    <t>npj Vaccines</t>
  </si>
  <si>
    <t>2059-0105</t>
  </si>
  <si>
    <t>Development of a structural epitope mimic: an idiotypic approach to HCV vaccine design</t>
  </si>
  <si>
    <t>10.1111/rssa.12643</t>
  </si>
  <si>
    <t>Journal of the Royal Statistical Society: Series A (Statistics in Society)</t>
  </si>
  <si>
    <t>0964-1998</t>
  </si>
  <si>
    <t>Exploiting new forms of data to study the private rented sector: strengths and limitations of a database of rental listings</t>
  </si>
  <si>
    <t>10.1111/1365-2435.13729</t>
  </si>
  <si>
    <t>Functional Ecology</t>
  </si>
  <si>
    <t>0269-8463</t>
  </si>
  <si>
    <t>Physiological and behavioural effects of anemone bleaching on symbiont anemonefish in the wild</t>
  </si>
  <si>
    <t>Killen, Dr Shaun</t>
  </si>
  <si>
    <t>10.3390/v13010091</t>
  </si>
  <si>
    <t>Zika virus infection leads to demyelination and axonal injury in mature CNS cultures</t>
  </si>
  <si>
    <t>10.1016/j.socscimed.2021.113697</t>
  </si>
  <si>
    <t>Evaluation of public health interventions from a complex systems perspective: a research methods review</t>
  </si>
  <si>
    <t>MC_UU_00022/5</t>
  </si>
  <si>
    <t>10.1038/s41564-020-00826-3</t>
  </si>
  <si>
    <t>Nature Microbiology</t>
  </si>
  <si>
    <t>2058-5276</t>
  </si>
  <si>
    <t>Comparative proteomics identifies Schlafen 5 (SLFN5) as a herpes simplex virus restriction factor that suppresses viral transcription</t>
  </si>
  <si>
    <t>10.1186/s12916-020-01878-2</t>
  </si>
  <si>
    <t>Association between patterns of alcohol consumption (beverage type, frequency and consumption with food) and risk of adverse health outcomes: a prospective cohort study</t>
  </si>
  <si>
    <t>10.1016/j.ssmph.2021.100726</t>
  </si>
  <si>
    <t>Social contact and inequalities in depressive symptoms and loneliness among older adults: a mediation analysis of the English Longitudinal Study of Ageing</t>
  </si>
  <si>
    <t>10.1038/s41598-020-79964-x</t>
  </si>
  <si>
    <t>The overlap of genetic susceptibility to schizophrenia and cardiometabolic disease can be used to identify metabolically different groups of individuals</t>
  </si>
  <si>
    <t>10.1109/JIOT.2021.3051467</t>
  </si>
  <si>
    <t>Printed chipless antenna as flexible temperature sensor</t>
  </si>
  <si>
    <t>10.1098/rsos.201121</t>
  </si>
  <si>
    <t>Royal Society Open Science</t>
  </si>
  <si>
    <t>2054-5703</t>
  </si>
  <si>
    <t>Surrogate models based on machine learning methods for parameter estimation of left ventricular myocardium</t>
  </si>
  <si>
    <t>EP/T017899/1</t>
  </si>
  <si>
    <t>10.1007/s40571-020-00374-x</t>
  </si>
  <si>
    <t>Computational Particle Mechanics</t>
  </si>
  <si>
    <t>2196-4378</t>
  </si>
  <si>
    <t>A parameter-free Total Lagrangian Smooth Particle Hydrodynamics algorithm applied to problems with free surfaces</t>
  </si>
  <si>
    <t>10.1111/maps.13607</t>
  </si>
  <si>
    <t>CM carbonaceous chondrite falls and their terrestrial alteration</t>
  </si>
  <si>
    <t>ST/T506096/1</t>
  </si>
  <si>
    <t>10.1016/j.jclinepi.2021.01.001</t>
  </si>
  <si>
    <t>Challenges in applying the GRADE approach in public health guidelines and systematic reviews: A concept paper from the GRADE Public Health Group</t>
  </si>
  <si>
    <t>10.1038/s41598-021-81159-x</t>
  </si>
  <si>
    <t>Super-resolution time-resolved imaging using computational sensor fusion</t>
  </si>
  <si>
    <t>10.3389/fbioe.2020.619055</t>
  </si>
  <si>
    <t>Frontiers in Bioengineering and Biotechnology</t>
  </si>
  <si>
    <t>2296-4185</t>
  </si>
  <si>
    <t>Environmental regulation of PndbA600, an auto-inducible promoter for two-stage industrial biotechnology in cyanobacteria</t>
  </si>
  <si>
    <t>EP/J004871/1</t>
  </si>
  <si>
    <t>BB/R019894/1</t>
  </si>
  <si>
    <t>105614/Z/14/Z</t>
  </si>
  <si>
    <t>10.1038/s41598-021-81435-w</t>
  </si>
  <si>
    <t>A multiband circular polarization selective metasurface for microwave applications</t>
  </si>
  <si>
    <t>10.1016/j.dyepig.2021.109152</t>
  </si>
  <si>
    <t>Dyes and Pigments</t>
  </si>
  <si>
    <t>0143-7208</t>
  </si>
  <si>
    <t>Influence of alkyne spacers on the performance of thiophene-based donors in bulk-heterojunction organic photovoltaic cells</t>
  </si>
  <si>
    <t>10.1038/s42003-020-01613-w</t>
  </si>
  <si>
    <t>LRIG proteins regulate lipid metabolism via BMP signaling and affect the risk of type 2 diabetes</t>
  </si>
  <si>
    <t>10.3390/v13010140</t>
  </si>
  <si>
    <t>Interactions of viral proteins from pathogenic and low or non-pathogenic orthohantaviruses with human type I interferon signaling</t>
  </si>
  <si>
    <t>10.1090/tran/8374</t>
  </si>
  <si>
    <t>American Mathematical Society</t>
  </si>
  <si>
    <t>Transactions of the American Mathematical Society</t>
  </si>
  <si>
    <t>0002-9947</t>
  </si>
  <si>
    <t>Single-cylinder square-tiled surfaces and the ubiquity of ratio-optimising pseudo-Anosovs</t>
  </si>
  <si>
    <t>10.1088/1361-6382/abde19</t>
  </si>
  <si>
    <t>Classical and Quantum Gravity</t>
  </si>
  <si>
    <t>0264-9381</t>
  </si>
  <si>
    <t>Quantum black hole spectroscopy: probing the quantum nature of the black hole area using LIGO-Virgo ringdown detections</t>
  </si>
  <si>
    <t>ST/K005014/2</t>
  </si>
  <si>
    <t>10.1038/s41598-021-81555-3</t>
  </si>
  <si>
    <t>Supercontinuum generation in dispersion engineered AlGaAs-on-insulator waveguides</t>
  </si>
  <si>
    <t>10.1371/journal.pcbi.1008604</t>
  </si>
  <si>
    <t>Post-lockdown abatement of COVID-19 by fast periodic switching</t>
  </si>
  <si>
    <t>10.1016/j.tips.2020.12.003</t>
  </si>
  <si>
    <t>Trends in Pharmacological Sciences</t>
  </si>
  <si>
    <t>0165-6147</t>
  </si>
  <si>
    <t>Chemogenetic approaches to explore the functions of Free Fatty Acid Receptor 2</t>
  </si>
  <si>
    <t>10.1088/1361-6528/abd125</t>
  </si>
  <si>
    <t>Quantum simulation investigation of work-function variation in nanowire tunnel FETs</t>
  </si>
  <si>
    <t>10.1111/jomf.12752</t>
  </si>
  <si>
    <t>Journal of Marriage and Family</t>
  </si>
  <si>
    <t>0022-2445</t>
  </si>
  <si>
    <t>Nonresident fathers' and grandparents' early years support and middle childhood socio-emotional adjustment</t>
  </si>
  <si>
    <t>10.1136/bmjopen-2020-041324</t>
  </si>
  <si>
    <t>Message framing to inform cancer prevention pricing interventions in the UK and USA: a factorial experiment, 2019</t>
  </si>
  <si>
    <t>10.1038/s41563-020-00894-0</t>
  </si>
  <si>
    <t>Nature Materials</t>
  </si>
  <si>
    <t>1476-1122</t>
  </si>
  <si>
    <t>Basement membrane stiffness determines metastases formation</t>
  </si>
  <si>
    <t>MR/R005567/1</t>
  </si>
  <si>
    <t>PG/15/92/31813</t>
  </si>
  <si>
    <t>FS/15/64/32035</t>
  </si>
  <si>
    <t>10.1016/j.nanoen.2021.105829</t>
  </si>
  <si>
    <t>Origin of the contact force-dependent response of triboelectric nanogenerators</t>
  </si>
  <si>
    <t>10.1039/D0DT04149A</t>
  </si>
  <si>
    <t>Dalton Transactions</t>
  </si>
  <si>
    <t>1477-9226</t>
  </si>
  <si>
    <t>Elucidating the paramagnetic interactions of an inorganicâ€“organic hybrid radical-functionalized Mn-Anderson cluster</t>
  </si>
  <si>
    <t>10.1002/adsu.202000286</t>
  </si>
  <si>
    <t>Advanced Sustainable Systems</t>
  </si>
  <si>
    <t>2366-7486</t>
  </si>
  <si>
    <t>Natural jute fibre-based supercapacitors and sensors for eco-friendly energy autonomous systems</t>
  </si>
  <si>
    <t>10.1109/JSEN.2021.3055077</t>
  </si>
  <si>
    <t>Wireless communication and power harvesting in wearable contact lens sensors</t>
  </si>
  <si>
    <t>10.1039/D0RA10346B</t>
  </si>
  <si>
    <t>Water soluble organic electrochromic materials</t>
  </si>
  <si>
    <t>10.1063/5.0033802</t>
  </si>
  <si>
    <t>Journal of Chemical Physics</t>
  </si>
  <si>
    <t>0021-9606</t>
  </si>
  <si>
    <t>Intraband dynamics and exciton trapping in the LH2 complex of Rhodopseudomonas acidophila</t>
  </si>
  <si>
    <t>10.1155/2021/8811932</t>
  </si>
  <si>
    <t>Hindawi</t>
  </si>
  <si>
    <t>Geofluids</t>
  </si>
  <si>
    <t>1468-8115</t>
  </si>
  <si>
    <t>Deformation-induced and reaction-enhanced permeability in metabasic gneisses, Iona, Scotland: controls and scales of retrograde fluid movement</t>
  </si>
  <si>
    <t>NE/M00578/1</t>
  </si>
  <si>
    <t>10.1093/ageing/afaa281</t>
  </si>
  <si>
    <t>Pathways to help-seeking for sexual difficulties in older adults: qualitative findings from the third National Survey of Sexual Attitudes and Lifestyles (Natsal-3)</t>
  </si>
  <si>
    <t>10.1111/add.15422</t>
  </si>
  <si>
    <t>New psychoactives within polydrug use trajectoriesâ€”evidence from a mixedâ€method longitudinal study</t>
  </si>
  <si>
    <t>10.1109/JSEN.2021.3055458</t>
  </si>
  <si>
    <t>Multifunctional electronic skin with a stack of temperature and pressure sensor arrays</t>
  </si>
  <si>
    <t>10.1016/j.enconman.2021.113861</t>
  </si>
  <si>
    <t>Energy Conversion and Management</t>
  </si>
  <si>
    <t>0196-8904</t>
  </si>
  <si>
    <t>A non-structural fuzzy decision method developed for organic Rankine cycles used in liquid-dominated geothermal fields of medium/high temperature</t>
  </si>
  <si>
    <t>10.1016/j.cell.2021.01.037</t>
  </si>
  <si>
    <t>Circulating SARS-CoV-2 spike N439K variants maintain fitness while evading antibody-mediated immunity</t>
  </si>
  <si>
    <t>MC_PC_19059 - 9815274</t>
  </si>
  <si>
    <t>10.1016/j.neuropsychologia.2021.107755</t>
  </si>
  <si>
    <t>Neuropsychologia</t>
  </si>
  <si>
    <t>0028-3932</t>
  </si>
  <si>
    <t>Alpha/beta power decreases during episodic memory formation predict the magnitude of alpha/beta power decreases during subsequent retrieval</t>
  </si>
  <si>
    <t>ERC</t>
  </si>
  <si>
    <t>ESRC</t>
  </si>
  <si>
    <t>10.1038/s41598-021-82240-1</t>
  </si>
  <si>
    <t>Ultrasound mediated delivery of quantum dots from a proof of concept capsule endoscope to the gastrointestinal wall</t>
  </si>
  <si>
    <t>10.1093/occmed/kqaa222</t>
  </si>
  <si>
    <t>Occupational Medicine</t>
  </si>
  <si>
    <t>0962-7480</t>
  </si>
  <si>
    <t>Health, lifestyle and occupational risks in Information Technology workers</t>
  </si>
  <si>
    <t>10.18564/jasss.4472</t>
  </si>
  <si>
    <t>SimSoc Consortium</t>
  </si>
  <si>
    <t>Journal of Artificial Societies and Social Simulation</t>
  </si>
  <si>
    <t>1460-7425</t>
  </si>
  <si>
    <t>Agent-based simulation of west asian urban dynamics: impact of refugees</t>
  </si>
  <si>
    <t>10.3389/fcimb.2020.607526</t>
  </si>
  <si>
    <t>The fate of Speckled protein 100 (Sp100) during herpesviruses infection</t>
  </si>
  <si>
    <t>10.1016/j.copbio.2021.01.001</t>
  </si>
  <si>
    <t>Current Opinion in Biotechnology</t>
  </si>
  <si>
    <t>0958-1669</t>
  </si>
  <si>
    <t>A framework based on fundamental biochemical principles to engineer microbial community dynamics</t>
  </si>
  <si>
    <t>10.1192/j.eurpsy.2021.6</t>
  </si>
  <si>
    <t>European Psychiatry</t>
  </si>
  <si>
    <t>0924-9338</t>
  </si>
  <si>
    <t>The association between C-reactive protein, mood disorder and cognitive function in UK Biobank European Psychiatry</t>
  </si>
  <si>
    <t>10.1103/PhysRevD.103.042001</t>
  </si>
  <si>
    <t>How can amorphous silicon improve current gravitational-wave detectors?</t>
  </si>
  <si>
    <t>10.1109/TGCN.2021.3056235</t>
  </si>
  <si>
    <t>IEEE Transactions on Green Communications and Networking</t>
  </si>
  <si>
    <t>2473-2400</t>
  </si>
  <si>
    <t>Energy optimization in ultra-dense radio access networks via traffic-aware cell switching</t>
  </si>
  <si>
    <t>10.1002/anbr.202000068</t>
  </si>
  <si>
    <t>Advanced NanoBiomed Research</t>
  </si>
  <si>
    <t>2699-9307</t>
  </si>
  <si>
    <t>BiochemicalÂ­Â­â€“ and biophysicalâ€“induced barriergenesis in the blood brain barrier: a review of barriergenic factors for use in in vitro models</t>
  </si>
  <si>
    <t>10.1002/ps.6312</t>
  </si>
  <si>
    <t>Pest Management Science</t>
  </si>
  <si>
    <t>1526-498X</t>
  </si>
  <si>
    <t>Challenges of using protein antibiotics for pathogen control</t>
  </si>
  <si>
    <t>ALR01040 / 201505/Z/16/Z</t>
  </si>
  <si>
    <t>10.1002/psp.2438</t>
  </si>
  <si>
    <t>Protracted precarities: The residential mobilities of Poles in Scotland</t>
  </si>
  <si>
    <t>ES/J007374/1</t>
  </si>
  <si>
    <t>10.1007/s10237-020-01415-3</t>
  </si>
  <si>
    <t>Biomechanics and Modeling in Mechanobiology</t>
  </si>
  <si>
    <t>1617-7959</t>
  </si>
  <si>
    <t>Influence of vessel curvature and plaque composition on drug transport in the arterial wall following drug-eluting stent implantation</t>
  </si>
  <si>
    <t>10.1093/plphys/kiab032</t>
  </si>
  <si>
    <t>Membrane voltage as a dynamic platform for spatio-temporal signalling, physiological and developmental regulation</t>
  </si>
  <si>
    <t>10.1109/TVT.2021.3056638</t>
  </si>
  <si>
    <t>IEEE Transactions on Vehicular Technology</t>
  </si>
  <si>
    <t>0018-9545</t>
  </si>
  <si>
    <t>Adaptive and optimum secret key establishment for secure vehicular communications</t>
  </si>
  <si>
    <t>10.1021/acs.jpcc.0c11038</t>
  </si>
  <si>
    <t>Journal of Physical Chemistry C</t>
  </si>
  <si>
    <t>1932-7447</t>
  </si>
  <si>
    <t>Influence of the contact geometry and counterions on the current flow and charge transfer in polyoxometalate molecular junctions: a density functional theory study</t>
  </si>
  <si>
    <t>10.1111/conl.12791</t>
  </si>
  <si>
    <t>Conservation Letters</t>
  </si>
  <si>
    <t>1755-263X</t>
  </si>
  <si>
    <t>A wolf in fox's clothing? Using stable isotopes to quantify ecological replacement</t>
  </si>
  <si>
    <t>10.1038/s41567-020-01156-1</t>
  </si>
  <si>
    <t>Polarization entanglement-enabled quantum holography</t>
  </si>
  <si>
    <t>10.3390/v13020252</t>
  </si>
  <si>
    <t>Characterizing and evaluating the zoonotic potential of novel viruses discovered in vampire bats</t>
  </si>
  <si>
    <t>10.1016/j.optcom.2021.126846</t>
  </si>
  <si>
    <t>Optics Communications</t>
  </si>
  <si>
    <t>0030-4018</t>
  </si>
  <si>
    <t>Polarization multi-parametric imaging method for the inspection of cervix cell</t>
  </si>
  <si>
    <t>10.1093/eurpub/ckab006</t>
  </si>
  <si>
    <t>Can centre-based childcare buffer against the negative effects of family adversity on child socio-emotional wellbeing?</t>
  </si>
  <si>
    <t>10.1093/imrn/rnaa370</t>
  </si>
  <si>
    <t>Oxford University Press (OUP)</t>
  </si>
  <si>
    <t>On the assembly map for complex semisimple quantum groups</t>
  </si>
  <si>
    <t>EP/T03064X/1</t>
  </si>
  <si>
    <t>10.1080/02673037.2021.1879999</t>
  </si>
  <si>
    <t>Housing Studies</t>
  </si>
  <si>
    <t>0267-3037</t>
  </si>
  <si>
    <t>Policy movement in housing research: a critical interpretative synthesis</t>
  </si>
  <si>
    <t>10.1002/cnm.3446</t>
  </si>
  <si>
    <t>A poroelastic immersed finite element framework for modeling cardiac perfusion and fluid-structure interaction</t>
  </si>
  <si>
    <t>10.1016/j.antiviral.2021.105024</t>
  </si>
  <si>
    <t>Post-HSCT graft failure due to refractory human cytomegalovirus successfully treated with haploidentical donor-derived immunoglobulins and stem cell graft infusion: a case report</t>
  </si>
  <si>
    <t>10.1364/OME.416038</t>
  </si>
  <si>
    <t>Optical Materials Express</t>
  </si>
  <si>
    <t>2159-3930</t>
  </si>
  <si>
    <t>Argon bubble formation in tantalum oxide-based films for gravitational wave interferometer mirrors</t>
  </si>
  <si>
    <t>ST/I001085/1</t>
  </si>
  <si>
    <t>10.1016/j.jhazmat.2021.125358</t>
  </si>
  <si>
    <t>Journal of Hazardous Materials</t>
  </si>
  <si>
    <t>0304-3894</t>
  </si>
  <si>
    <t>Prediction of the spread of Corona-virus carrying droplets in a bus- a computational based artificial intelligence approach</t>
  </si>
  <si>
    <t>EP/V036777/1</t>
  </si>
  <si>
    <t>10.1039/D0SM02188A</t>
  </si>
  <si>
    <t>Soft Matter</t>
  </si>
  <si>
    <t>1744-683X</t>
  </si>
  <si>
    <t>Immobilising giant unilamellar vesicles with zirconium metal-organic framework anchors</t>
  </si>
  <si>
    <t>EP/L004461/1</t>
  </si>
  <si>
    <t>10.1038/s41598-021-82925-7</t>
  </si>
  <si>
    <t>Diversification of OmpA and OmpF of Yersinia ruckeri is independent of the underlying species phylogeny and evidence of virulence-related selection</t>
  </si>
  <si>
    <t>BB/I01554X/1</t>
  </si>
  <si>
    <t>10.3390/md19020103</t>
  </si>
  <si>
    <t>Marine Drugs</t>
  </si>
  <si>
    <t>1660-3397</t>
  </si>
  <si>
    <t>Comparative metabologenomics analysis of polar actinomycetes</t>
  </si>
  <si>
    <t>BB/R022054/1</t>
  </si>
  <si>
    <t>10.1186/s12874-021-01224-x</t>
  </si>
  <si>
    <t>BMC Medical Research Methodology</t>
  </si>
  <si>
    <t>1471-2288</t>
  </si>
  <si>
    <t>Conceptualising natural and quasi experiments in public health</t>
  </si>
  <si>
    <t>MC_UU_00022/2</t>
  </si>
  <si>
    <t>10.1109/JSEN.2021.3058894</t>
  </si>
  <si>
    <t>Metal coated fabric based asymmetric supercapacitor for wearable applications</t>
  </si>
  <si>
    <t>NIF/R1/182437</t>
  </si>
  <si>
    <t>10.1016/j.mtbio.2021.100098</t>
  </si>
  <si>
    <t>Materials Today Bio</t>
  </si>
  <si>
    <t>2590-0064</t>
  </si>
  <si>
    <t>A tough act to follow: collagen hydrogel modifications to improve mechanical and growth factor loading capabilities</t>
  </si>
  <si>
    <t>10.1109/JSEN.2021.3058949</t>
  </si>
  <si>
    <t>3D printed interdigitated capacitor based tilt sensor</t>
  </si>
  <si>
    <t>10.1093/mnras/stab367</t>
  </si>
  <si>
    <t>Evidence of chromospheric molecular hydrogen emission in a solar flare observed by the IRIS satellite</t>
  </si>
  <si>
    <t>10.1109/GLOBECOM42002.2020.9348063</t>
  </si>
  <si>
    <t>2576-6813</t>
  </si>
  <si>
    <t>SeiÃ°r: Dataplane Assisted Flow Classification Using ML</t>
  </si>
  <si>
    <t>10.1002/adhm.202002048</t>
  </si>
  <si>
    <t>You talking to me? Cadherin and integrin crosstalk in biomaterials design</t>
  </si>
  <si>
    <t>10.1186/s40517-021-00185-0</t>
  </si>
  <si>
    <t>Geothermal Energy</t>
  </si>
  <si>
    <t>2195-9706</t>
  </si>
  <si>
    <t>Modelling an unconventional closed-loop deep borehole heat exchanger (DBHE): sensitivity analysis on the Newberry volcanic setting</t>
  </si>
  <si>
    <t>10.1172/JCI139296</t>
  </si>
  <si>
    <t>American Society for Clinical Investigation</t>
  </si>
  <si>
    <t>Journal of Clinical Investigation</t>
  </si>
  <si>
    <t>0021-9738</t>
  </si>
  <si>
    <t>Monoclonal antibodies targeting nonstructural viral antigens can activate ADCC against human cytomegalovirus</t>
  </si>
  <si>
    <t>10.1007/s10404-021-02425-y</t>
  </si>
  <si>
    <t>Microfluidics and Nanofluidics</t>
  </si>
  <si>
    <t>1613-4982</t>
  </si>
  <si>
    <t>A 3D hydrodynamic flow-focusing device for cell sorting</t>
  </si>
  <si>
    <t>NE/S008721/1</t>
  </si>
  <si>
    <t>10.2196/20898</t>
  </si>
  <si>
    <t>JMIR Publications</t>
  </si>
  <si>
    <t>Journal of Medical Internet Research</t>
  </si>
  <si>
    <t>1438-8871</t>
  </si>
  <si>
    <t>Peer-to-peer sharing of sexual health social media messages in a school-based intervention: opportunities and challenges identified in the STASH feasibility trial</t>
  </si>
  <si>
    <t>Scottish Government (SCOTGOV)</t>
  </si>
  <si>
    <t>14/182/14</t>
  </si>
  <si>
    <t>10.1080/1369183X.2021.1886061</t>
  </si>
  <si>
    <t>(Not) a good place to stay! â€“ East European migrantsâ€™ experiences of settlement in disadvantaged neighbourhoods in Scotland</t>
  </si>
  <si>
    <t>10.1186/s12889-021-10396-6</t>
  </si>
  <si>
    <t>Evidence use in E-cigarettes debates: scientific showdowns in a â€˜wild westâ€™ of research</t>
  </si>
  <si>
    <t>10.1016/j.apples.2021.100037</t>
  </si>
  <si>
    <t>Applications in Engineering Science</t>
  </si>
  <si>
    <t>2666-4968</t>
  </si>
  <si>
    <t>Effective behavior of long and short fiber-reinforced viscoelastic composites</t>
  </si>
  <si>
    <t>10.1016/j.tws.2021.107482</t>
  </si>
  <si>
    <t>Thin-Walled Structures</t>
  </si>
  <si>
    <t>0263-8231</t>
  </si>
  <si>
    <t>Laminate stiffness tailoring for improved buckling performance</t>
  </si>
  <si>
    <t>EP/S013555/1</t>
  </si>
  <si>
    <t>10.1021/acs.iecr.1c00088</t>
  </si>
  <si>
    <t>Industrial and Engineering Chemistry Research</t>
  </si>
  <si>
    <t>0888-5885</t>
  </si>
  <si>
    <t>Phosgene synthesis catalysis: the influence of small quantities of bromine in the chlorine feedstream</t>
  </si>
  <si>
    <t>10.1039/D0CC07924C</t>
  </si>
  <si>
    <t>Tetra-arylborate lipophilic anions as targeting groups</t>
  </si>
  <si>
    <t>10.1038/s41598-021-83214-z</t>
  </si>
  <si>
    <t>Avoiding gauge ambiguities in cavity quantum electrodynamics</t>
  </si>
  <si>
    <t>10.1002/anie.202101247</t>
  </si>
  <si>
    <t>Angewandte Chemie (International Edition)</t>
  </si>
  <si>
    <t>1433-7851</t>
  </si>
  <si>
    <t>Programming gels over a wide pH range using multicomponent systems</t>
  </si>
  <si>
    <t>10.3390/v13020326</t>
  </si>
  <si>
    <t>Design and synthesis of HCV-E2 glycoprotein epitope mimics in the molecular construction of potential as synthetic vaccines</t>
  </si>
  <si>
    <t>MC_UU12014/2</t>
  </si>
  <si>
    <t>10.1016/j.ienj.2021.100984</t>
  </si>
  <si>
    <t>International Emergency Nursing</t>
  </si>
  <si>
    <t>1755-599X</t>
  </si>
  <si>
    <t>The wider implications of the COVID-19 pandemic: assessing the impact of accident and emergency use for frequent attenders</t>
  </si>
  <si>
    <t>10.1097/j.pain.0000000000002194</t>
  </si>
  <si>
    <t>Pain</t>
  </si>
  <si>
    <t>0304-3959</t>
  </si>
  <si>
    <t>Spinoparabrachial projection neurons form distinct classes in the mouse dorsal horn</t>
  </si>
  <si>
    <t>BB/J000620/1</t>
  </si>
  <si>
    <t>10.3390/ijerph18042118</t>
  </si>
  <si>
    <t>1660-4601</t>
  </si>
  <si>
    <t>12-year trends in active school transport across four European countries - findings from the Health Behaviour in School-aged Children (HBSC) study</t>
  </si>
  <si>
    <t>10.1016/j.futures.2021.102714</t>
  </si>
  <si>
    <t>Futures</t>
  </si>
  <si>
    <t>0016-3287</t>
  </si>
  <si>
    <t>Digital futures of small businesses and entrepreneurial opportunity</t>
  </si>
  <si>
    <t>ES/L001489/1</t>
  </si>
  <si>
    <t>10.1061/(ASCE)GT.1943-5606.0002487</t>
  </si>
  <si>
    <t>American Society of Civil Engineers</t>
  </si>
  <si>
    <t>Journal of Geotechnical and Geoenvironmental Engineering</t>
  </si>
  <si>
    <t>1090-0241</t>
  </si>
  <si>
    <t>Influence of fabric on stress distribution in gap-graded soil</t>
  </si>
  <si>
    <t>EP/P010393/1</t>
  </si>
  <si>
    <t>10.1136/bmjsem-2020-000920</t>
  </si>
  <si>
    <t>Do we need to improve the reporting of evidence in tendinopathy management? A critical appraisal of systematic reviews with recommendations on strength of evidence grading</t>
  </si>
  <si>
    <t>10.1016/j.addbeh.2021.106876</t>
  </si>
  <si>
    <t>Addictive Behaviors</t>
  </si>
  <si>
    <t>0306-4603</t>
  </si>
  <si>
    <t>The impact of the initial Covid-19 lockdown upon regular sports bettors in Britain: findings from a cross-sectional online study</t>
  </si>
  <si>
    <t>WT1604387</t>
  </si>
  <si>
    <t>10.1111/add.15451</t>
  </si>
  <si>
    <t>Evaluating the effects of the Licensing Act 2003 on the characteristics of drinking occasions in England and Wales: a theory of change-guided evaluation of a natural experiment</t>
  </si>
  <si>
    <t>ES/R005257/2</t>
  </si>
  <si>
    <t>10.1007/s10072-021-05125-1</t>
  </si>
  <si>
    <t>Neurological Sciences</t>
  </si>
  <si>
    <t>1590-1874</t>
  </si>
  <si>
    <t>Immediate effect of neurofeedback training on the pain matrix and cortical areas involved in processing neuropsychological functions</t>
  </si>
  <si>
    <t>G0902257</t>
  </si>
  <si>
    <t>10.1016/j.healthplace.2021.102535</t>
  </si>
  <si>
    <t>Health and Place</t>
  </si>
  <si>
    <t>1353-8292</t>
  </si>
  <si>
    <t>Exposure to unhealthy product advertising: Spatial proximity analysis to schools and socio-economic inequalities in daily exposure measured using Scottish Childrenâ€™s individual-level GPS data</t>
  </si>
  <si>
    <t>MC_UU_12017/5</t>
  </si>
  <si>
    <t>MC_UU_00022/4</t>
  </si>
  <si>
    <t>10.1016/j.nima.2021.165174</t>
  </si>
  <si>
    <t>Simulation of the response of the Solid state Neutron Detector for the European Spallation Source</t>
  </si>
  <si>
    <t>10.1016/j.ccr.2021.213791</t>
  </si>
  <si>
    <t>Coordination Chemistry Reviews</t>
  </si>
  <si>
    <t>0010-8545</t>
  </si>
  <si>
    <t>From binary to multinary copper based nitrides - unlocking the potential of new applications</t>
  </si>
  <si>
    <t>EP/N001982/1</t>
  </si>
  <si>
    <t>EP/I022570/1 YEP119</t>
  </si>
  <si>
    <t>10.1186/s12984-021-00838-y</t>
  </si>
  <si>
    <t>Journal of NeuroEngineering and Rehabilitation</t>
  </si>
  <si>
    <t>1743-0003</t>
  </si>
  <si>
    <t>On the Way Home: a BCI-FES hand therapy self-managed by sub-acute SCI participants and their caregivers: a usability study</t>
  </si>
  <si>
    <t>10.1371/journal.pbio.3001091</t>
  </si>
  <si>
    <t>PLoS Biology</t>
  </si>
  <si>
    <t>1544-9173</t>
  </si>
  <si>
    <t>A plasmid DNA-launched SARS-CoV-2 reverse genetics system and coronavirus toolkit for COVID-19 research</t>
  </si>
  <si>
    <t>10.1016/j.nima.2021.165170</t>
  </si>
  <si>
    <t>Response of a Li-glass/multi-anode photomultiplier detector to collimated thermal-neutron beams</t>
  </si>
  <si>
    <t>10.1186/s12889-021-10229-6</t>
  </si>
  <si>
    <t>How does the sexual, physical and mental health of young adults not in education, employment or training (NEET) compare to workers and students?</t>
  </si>
  <si>
    <t>10.1136/openhrt-2020-001453</t>
  </si>
  <si>
    <t>Invasive versus medically managed acute coronary syndromes with prior bypass (CABG-ACS): insights into the registry versus randomised trial populations</t>
  </si>
  <si>
    <t>FS/17/26/32744</t>
  </si>
  <si>
    <t>FS/15/54/31639</t>
  </si>
  <si>
    <t>10.1126/sciadv.abb7921</t>
  </si>
  <si>
    <t>The use of nanovibration to discover specific and potent bioactive metabolites that stimulate osteogenic differentiation in mesenchymal stem cells</t>
  </si>
  <si>
    <t>10.1016/j.neuroimage.2021.117909</t>
  </si>
  <si>
    <t>NeuroImage</t>
  </si>
  <si>
    <t>1053-8119</t>
  </si>
  <si>
    <t>Size constancy affects the perception and parietal neural representation of object size</t>
  </si>
  <si>
    <t>10.1136/bmjopen-2020-041722</t>
  </si>
  <si>
    <t>Evaluating the health effect of a Social Housing programme, Minha Casa Minha Vida, using the 100 million Brazilian Cohort: A natural experiment study protocol</t>
  </si>
  <si>
    <t>10.1177/26326663211000239</t>
  </si>
  <si>
    <t>Incarceration</t>
  </si>
  <si>
    <t>2632-6663</t>
  </si>
  <si>
    <t>Re-writing punishment? Songs and narrative problem-solving</t>
  </si>
  <si>
    <t>10.1039/D0CS01166E</t>
  </si>
  <si>
    <t>Chemical Society Reviews</t>
  </si>
  <si>
    <t>0306-0012</t>
  </si>
  <si>
    <t>Stimuli responsive dynamic transformations in supramolecular gels</t>
  </si>
  <si>
    <t>10.1039/D1CY00048A</t>
  </si>
  <si>
    <t>Catalysis Science and Technology</t>
  </si>
  <si>
    <t>2044-4753</t>
  </si>
  <si>
    <t>Studies of propene conversion over H-ZSM-5 demonstrate the importance of propene as an intermediate in methanol-to-hydrocarbons chemistry</t>
  </si>
  <si>
    <t>10.1002/acr.24587</t>
  </si>
  <si>
    <t>Arthritis Care and Research</t>
  </si>
  <si>
    <t>2151-464X</t>
  </si>
  <si>
    <t>Examining the relationship between rheumatoid arthritis, multimorbidity and adverse health-related outcomes: a systematic review</t>
  </si>
  <si>
    <t>10.1093/ageing/afab041</t>
  </si>
  <si>
    <t>Potential biases when observing increased mortality risk in association with smoking cessation among older adults</t>
  </si>
  <si>
    <t>10.1364/AO.414609</t>
  </si>
  <si>
    <t>Applied Optics</t>
  </si>
  <si>
    <t>1559-128X</t>
  </si>
  <si>
    <t>Quantitative analysis of errors caused by vibration on polarization parametric indirect microscopic imaging system</t>
  </si>
  <si>
    <t>10.1111/add.15464</t>
  </si>
  <si>
    <t>Alcohol policy and gender: a modelling study estimating gender-specific effects of alcohol pricing</t>
  </si>
  <si>
    <t>10.1371/journal.ppat.1009301</t>
  </si>
  <si>
    <t>Complexome profile of Toxoplasma gondii mitochondria identifies divergent subunits of respiratory chain complexes including new subunits of cytochrome bc1 complex</t>
  </si>
  <si>
    <t>BB/N003675/1</t>
  </si>
  <si>
    <t>217173/Z/19/Z</t>
  </si>
  <si>
    <t>10.3390/v13030399</t>
  </si>
  <si>
    <t>Detection of genotype-specific antibody responses to glycoproteins B and H in primary and non-primary human cytomegalovirus infections by peptide-based ELISA</t>
  </si>
  <si>
    <t>10.1080/15435075.2021.1880915</t>
  </si>
  <si>
    <t>Experimental investigation of an Organic Rankine cycle system using an oil-free scroll expander for low grade heat recovery</t>
  </si>
  <si>
    <t>10.1016/j.sleep.2021.02.045</t>
  </si>
  <si>
    <t>Sleep Medicine</t>
  </si>
  <si>
    <t>1389-9457</t>
  </si>
  <si>
    <t>Nodding off but can't disconnect: development and validation of the iNOD index of Nighttime Offline Distress</t>
  </si>
  <si>
    <t>10.1016/j.yexcr.2021.112527</t>
  </si>
  <si>
    <t>Experimental Cell Research</t>
  </si>
  <si>
    <t>0014-4827</t>
  </si>
  <si>
    <t>Organotypic platform for studying cancer cell metastasis</t>
  </si>
  <si>
    <t>cc_by_nc_nd_4; cc_by_nc_nd_4</t>
  </si>
  <si>
    <t>10.1016/j.enconman.2021.113953</t>
  </si>
  <si>
    <t>Experimental study on a heat driven refrigeration system based on combined organic Rankine and vapour compression cycles</t>
  </si>
  <si>
    <t>10.1038/s41378-021-00243-4</t>
  </si>
  <si>
    <t>Microsystems and Nanoengineering</t>
  </si>
  <si>
    <t>2055-7434</t>
  </si>
  <si>
    <t>A monolithic single-chip point-of-care platform for metabolomic prostate cancer detection</t>
  </si>
  <si>
    <t>EP/K021966/1</t>
  </si>
  <si>
    <t>10.1111/1365-2664.13863</t>
  </si>
  <si>
    <t>Journal of Applied Ecology</t>
  </si>
  <si>
    <t>0021-8901</t>
  </si>
  <si>
    <t>Improving assessments of data-limited populations using life-history theory</t>
  </si>
  <si>
    <t>NE/P004180/1</t>
  </si>
  <si>
    <t>10.1093/elt/ccaa064</t>
  </si>
  <si>
    <t>ELT Journal</t>
  </si>
  <si>
    <t>0951-0893</t>
  </si>
  <si>
    <t>Translingual arts-based practices for language learners</t>
  </si>
  <si>
    <t>AH/L503915/1</t>
  </si>
  <si>
    <t>10.1136/bmjopen-2020-044067</t>
  </si>
  <si>
    <t>Change in time spent visiting and experiences of green space following restrictions on movement during the COVID-19 pandemic: a nationally representative cross-sectional study of UK adults</t>
  </si>
  <si>
    <t>MC_ST_U18004</t>
  </si>
  <si>
    <t>10.1007/s10237-021-01437-5</t>
  </si>
  <si>
    <t>A framework for incorporating 3D hyperelastic vascular wall models in 1D blood flow simulations</t>
  </si>
  <si>
    <t>EP/P018912/2</t>
  </si>
  <si>
    <t>10.1111/1462-2920.15453</t>
  </si>
  <si>
    <t>Drift dynamics in microbial communities and the effective community size</t>
  </si>
  <si>
    <t>EP/H009604/1</t>
  </si>
  <si>
    <t>10.1042/CS20201412</t>
  </si>
  <si>
    <t>Clinical Science</t>
  </si>
  <si>
    <t>0143-5221</t>
  </si>
  <si>
    <t>Peripheral arteriopathy caused by Notch3 gain-of-function mutation involves ER and oxidative stress and blunting of NOâˆ•sGCâˆ•cGMP pathway</t>
  </si>
  <si>
    <t>MC_PC_15076</t>
  </si>
  <si>
    <t>10.1016/j.cois.2021.02.018</t>
  </si>
  <si>
    <t>Current Opinion in Insect Science</t>
  </si>
  <si>
    <t>2214-5745</t>
  </si>
  <si>
    <t>Updates on ion and water transport by the Malpighian tubule</t>
  </si>
  <si>
    <t>BB/P008097/1</t>
  </si>
  <si>
    <t>BB/P024297/1</t>
  </si>
  <si>
    <t>10.1080/08870446.2021.1890730</t>
  </si>
  <si>
    <t>Psychology and Health</t>
  </si>
  <si>
    <t>0887-0446</t>
  </si>
  <si>
    <t>The Aussie-FIT process evaluation: feasibility and acceptability of a weight loss intervention for men, delivered in Australian Football League settings</t>
  </si>
  <si>
    <t>Office of the Chief Scientific Adviser (CSO)</t>
  </si>
  <si>
    <t>10.1016/j.cma.2021.113736</t>
  </si>
  <si>
    <t>An entropy-stable Smooth Particle Hydrodynamics algorithm for large strain thermo-elasticity</t>
  </si>
  <si>
    <t>10.1007/s11625-021-00929-8</t>
  </si>
  <si>
    <t>Sustainability Science</t>
  </si>
  <si>
    <t>1862-4065</t>
  </si>
  <si>
    <t>Urban-rural linkages: Effective solutions for achieving sustainable development in Ghana from an SDG interlinkage perspective</t>
  </si>
  <si>
    <t>10.1038/s41598-021-82906-w</t>
  </si>
  <si>
    <t>Performance characteristics and costs of serological tests for brucellosis in a pastoralist community of northern Tanzania</t>
  </si>
  <si>
    <t>10.1007/s00419-020-01880-3</t>
  </si>
  <si>
    <t>Archive of Applied Mechanics</t>
  </si>
  <si>
    <t>0939-1533</t>
  </si>
  <si>
    <t>Two-scale, non-local diffusion in homogenised heterogeneous media</t>
  </si>
  <si>
    <t>10.1049/rsn2.12049</t>
  </si>
  <si>
    <t>IET Radar, Sonar and Navigation</t>
  </si>
  <si>
    <t>1751-8792</t>
  </si>
  <si>
    <t>Simulation framework for activity recognition and benchmarking in different radar geometries</t>
  </si>
  <si>
    <t>10.1136/annrheumdis-2020-219335</t>
  </si>
  <si>
    <t>Annals of the Rheumatic Diseases</t>
  </si>
  <si>
    <t>0003-4967</t>
  </si>
  <si>
    <t>A novel self-amplificatory loop between T cells and tenocytes as a driver of chronicity in tendon disease</t>
  </si>
  <si>
    <t>10.1109/TUFFC.2021.3065207</t>
  </si>
  <si>
    <t>IEEE Transactions on Ultrasonics, Ferroelectrics and Frequency Control</t>
  </si>
  <si>
    <t>0885-3010</t>
  </si>
  <si>
    <t>Limits and opportunities for miniaturising ultrasonic surgical devices based on a Langevin transducer</t>
  </si>
  <si>
    <t>EP/R045291/1</t>
  </si>
  <si>
    <t>10.1098/rsob.210002</t>
  </si>
  <si>
    <t>Open Biology</t>
  </si>
  <si>
    <t>2046-2441</t>
  </si>
  <si>
    <t>The mitochondrial intermembrane space: the most constricted mitochondrial sub-compartment with the largest variety of protein import pathways</t>
  </si>
  <si>
    <t>BB/R009031/1</t>
  </si>
  <si>
    <t>BB/T003804/1</t>
  </si>
  <si>
    <t>10.1038/s41598-021-85013-y</t>
  </si>
  <si>
    <t>Optical Tweezers with Integrated Multiplane Microscopy (OpTIMuM) â€“ a new tool for 3D microrheology</t>
  </si>
  <si>
    <t>Optical tweezers with integrated multiplane microscopy (OpTIMuM): a new tool for 3D microrheology</t>
  </si>
  <si>
    <t>10.1136/bmjsrh-2020-200975</t>
  </si>
  <si>
    <t>Disrupted prevention: Condom and contraception access and use among young adults during the initial months of the COVID-19 pandemic. An online survey</t>
  </si>
  <si>
    <t>MC_UU_00022/3</t>
  </si>
  <si>
    <t>10.1016/j.bbi.2021.03.008</t>
  </si>
  <si>
    <t>Brain, Behavior, and Immunity</t>
  </si>
  <si>
    <t>0889-1591</t>
  </si>
  <si>
    <t>Predictors of COVID-19 vaccine hesitancy in the UK household longitudinal study</t>
  </si>
  <si>
    <t>10.1016/j.ijpara.2020.10.011</t>
  </si>
  <si>
    <t>International Journal for Parasitology</t>
  </si>
  <si>
    <t>0020-7519</t>
  </si>
  <si>
    <t>Plasmodium falciparum LipB mutants display altered redox and carbon metabolism in asexual stages and cannot complete sporogony in Anopheles mosquitoes</t>
  </si>
  <si>
    <t>ParaMet290080-FP7</t>
  </si>
  <si>
    <t>MR/S024573/1</t>
  </si>
  <si>
    <t>10.1016/j.ssmph.2021.100776</t>
  </si>
  <si>
    <t>Pre-school childcare and inequalities in child development</t>
  </si>
  <si>
    <t>SPSHU11</t>
  </si>
  <si>
    <t>10.1103/PhysRevD.103.064017</t>
  </si>
  <si>
    <t>All-sky search in early O3 LIGO data for continuous gravitational-wave signals from unknown neutron stars in binary systems</t>
  </si>
  <si>
    <t>10.1039/D1SC00896J</t>
  </si>
  <si>
    <t>Selective aldehyde reductions in neutral water catalysed by encapsulation in a supramolecular cage</t>
  </si>
  <si>
    <t>10.1371/journal.pbio.3001115</t>
  </si>
  <si>
    <t>Natural selection in the evolution of SARS-CoV-2 in bats created a generalist virus and highly capable human pathogen</t>
  </si>
  <si>
    <t>MC_UU_1201412</t>
  </si>
  <si>
    <t>206369/Z/17/Z</t>
  </si>
  <si>
    <t>10.1111/imb.12700</t>
  </si>
  <si>
    <t>Insect Molecular Biology</t>
  </si>
  <si>
    <t>0962-1075</t>
  </si>
  <si>
    <t>Improved transient silencing of gene expression in the mosquito female Aedes aegypti</t>
  </si>
  <si>
    <t>10.1103/PhysRevD.103.055008</t>
  </si>
  <si>
    <t>CP violation at ATLAS in effective field theory</t>
  </si>
  <si>
    <t>ST/T000945/1</t>
  </si>
  <si>
    <t>10.1152/physiolgenomics.00159.2020</t>
  </si>
  <si>
    <t>American Physiological Society</t>
  </si>
  <si>
    <t>Physiological Genomics</t>
  </si>
  <si>
    <t>1094-8341</t>
  </si>
  <si>
    <t>Distinct uterine artery gene expression profiles during early gestation in the stroke-prone spontaneously hypertensive rat</t>
  </si>
  <si>
    <t>FS/17/63/33485</t>
  </si>
  <si>
    <t>10.1177/0975425321999081</t>
  </si>
  <si>
    <t>Environment and Urbanization ASIA</t>
  </si>
  <si>
    <t>0975-4253</t>
  </si>
  <si>
    <t>Urban expansion and land use changes in Asia and Africa</t>
  </si>
  <si>
    <t>10.1101/gr.268110.120</t>
  </si>
  <si>
    <t>Cold Spring Harbor Laboratory Press</t>
  </si>
  <si>
    <t>Genome Research</t>
  </si>
  <si>
    <t>1088-9051</t>
  </si>
  <si>
    <t>Subgenomic RNA identification in SARS-CoV-2 genomic sequencing data</t>
  </si>
  <si>
    <t>MC_UU_12014/ 8</t>
  </si>
  <si>
    <t>MC_UU_12014/ 12</t>
  </si>
  <si>
    <t>10.1016/j.pneurobio.2021.102034</t>
  </si>
  <si>
    <t>Progress in Neurobiology</t>
  </si>
  <si>
    <t>0301-0082</t>
  </si>
  <si>
    <t>Point-spread function of the BOLD response across columns and cortical depth in human extra-striate cortex</t>
  </si>
  <si>
    <t>10.1007/s11244-021-01419-y</t>
  </si>
  <si>
    <t>An inelastic neutron scattering investigation of the temporal behaviour of the hydrocarbonaceous overlayer of a prototype Fischer-Tropsch to olefins catalyst</t>
  </si>
  <si>
    <t>10.1039/D1ME00009H</t>
  </si>
  <si>
    <t>Molecular Systems Design and Engineering</t>
  </si>
  <si>
    <t>2058-9689</t>
  </si>
  <si>
    <t>Donor-free oligothiophene based dyes with di-anchor architecture for dye-sensitized solar cells</t>
  </si>
  <si>
    <t>EP/E036244/1</t>
  </si>
  <si>
    <t>10.1021/acs.biomac.1c00078</t>
  </si>
  <si>
    <t>Biomacromolecules</t>
  </si>
  <si>
    <t>1525-7797</t>
  </si>
  <si>
    <t>Mechanical characterization of multilayered hydrogels: a rheological study for 3D-printed systems</t>
  </si>
  <si>
    <t>10.1016/j.schres.2021.02.019</t>
  </si>
  <si>
    <t>Schizophrenia Research</t>
  </si>
  <si>
    <t>0920-9964</t>
  </si>
  <si>
    <t>The relationship between cognitive deficits and impaired short-term functional outcome in clinical high-risk for psychosis participants: a machine learning and modelling approach</t>
  </si>
  <si>
    <t>10.1007/s00300-021-02842-3</t>
  </si>
  <si>
    <t>Polar Biology</t>
  </si>
  <si>
    <t>0722-4060</t>
  </si>
  <si>
    <t>Combining survey and remotely sensed environmental data to estimate the habitat associations, abundance and distribution of breeding thin-billed prions Pachyptila belcheri and Wilsonâ€™s storm-petrels Oceanites oceanicus on a South Atlantic tussac island</t>
  </si>
  <si>
    <t>10.1109/BigData50022.2020.9378333</t>
  </si>
  <si>
    <t>Measuring Distances Among Graphs En Route To Graph Clustering</t>
  </si>
  <si>
    <t>10.1109/BigData50022.2020.9377964</t>
  </si>
  <si>
    <t>Exploring Contextual Paradigms in Context-Aware Recommendations</t>
  </si>
  <si>
    <t>10.1177/2632666321989018</t>
  </si>
  <si>
    <t>Persistent short-term imprisonment: belonging as a lens to understand its shifting meanings over the life course</t>
  </si>
  <si>
    <t>ES/K009389/1</t>
  </si>
  <si>
    <t>10.3389/fpubh.2021.581440</t>
  </si>
  <si>
    <t>Frontiers in Public Health</t>
  </si>
  <si>
    <t>2296-2360</t>
  </si>
  <si>
    <t>The science of scale for violence prevention: a new agenda for family strengthening in low- and middle-income countries</t>
  </si>
  <si>
    <t>10.1016/j.apenergy.2021.116672</t>
  </si>
  <si>
    <t>Identification of key performance indicators and complimentary load profiles for 5th generation district energy networks</t>
  </si>
  <si>
    <t>10.1111/jir.12827</t>
  </si>
  <si>
    <t>Journal of Intellectual Disability Research</t>
  </si>
  <si>
    <t>0964-2633</t>
  </si>
  <si>
    <t>Mental ill-health in mothers of people with intellectual disabilities compared with mothers of typically developing people: a systematic review and meta-analysis</t>
  </si>
  <si>
    <t>ES/P010539/1</t>
  </si>
  <si>
    <t>10.1002/adfm.202010225</t>
  </si>
  <si>
    <t>Advanced Functional Materials</t>
  </si>
  <si>
    <t>1616-301X</t>
  </si>
  <si>
    <t>A hydrogel platform that incorporates laminin isoforms for efficient presentation of growth factors â€“ neural growth and osteogenesis</t>
  </si>
  <si>
    <t>10.1063/5.0038950</t>
  </si>
  <si>
    <t>Phase domain boundary motion and memristance in gradient-doped FeRh nanopillars induced by spin injection</t>
  </si>
  <si>
    <t>10.1186/s12916-021-01937-2</t>
  </si>
  <si>
    <t>Severe mental illness and mortality and coronary revascularisation following a myocardial infarction: a retrospective cohort study</t>
  </si>
  <si>
    <t>10.1111/ggr.12382</t>
  </si>
  <si>
    <t>Geostandards and Geoanalytical Research</t>
  </si>
  <si>
    <t>1639-4488</t>
  </si>
  <si>
    <t>Developing atom probe tomography of phyllosilicates in preparation for extraterrestrial sample return</t>
  </si>
  <si>
    <t>Developing atom probe tomography of phyllosilicates in preparation for extra-terrestrial sample return</t>
  </si>
  <si>
    <t>MELBA</t>
  </si>
  <si>
    <t>Journal of Machine Learning for Biomedical Imaging</t>
  </si>
  <si>
    <t>2766-905X</t>
  </si>
  <si>
    <t>PathologyGAN: Learning deep representations of cancer tissue</t>
  </si>
  <si>
    <t>10.1093/infdis/jiab147</t>
  </si>
  <si>
    <t>Human rhinovirus infection blocks SARS-CoV-2 replication within the respiratory epithelium: implications for COVID-19 epidemiology</t>
  </si>
  <si>
    <t>MR/R502327/1</t>
  </si>
  <si>
    <t>10.1103/PhysRevD.103.054511</t>
  </si>
  <si>
    <t>Scale setting the MÃ¶bius domain wall fermion on gradient-flowed HISQ action using the omega baryon mass and the gradient-flow scales t0 and w0</t>
  </si>
  <si>
    <t>ST/S005781/1</t>
  </si>
  <si>
    <t>10.1177/0141076821999973</t>
  </si>
  <si>
    <t>Journal of the Royal Society of Medicine</t>
  </si>
  <si>
    <t>0141-0768</t>
  </si>
  <si>
    <t>Ethnicity, household composition and COVID-19 mortality: a national linked data study</t>
  </si>
  <si>
    <t>10.1016/j.jtrangeo.2021.103020</t>
  </si>
  <si>
    <t>Journal of Transport Geography</t>
  </si>
  <si>
    <t>0966-6923</t>
  </si>
  <si>
    <t>The impact of privacy protection measures on the utility of crowdsourced cycling data</t>
  </si>
  <si>
    <t>10.1136/tobaccocontrol-2020-056084</t>
  </si>
  <si>
    <t>Understanding commercial actorsâ€™ engagement in policy debates on proposed e-cigarette regulation in Scotland</t>
  </si>
  <si>
    <t>Cancer Research UK (CRUK)</t>
  </si>
  <si>
    <t>C54625/A20494</t>
  </si>
  <si>
    <t>10.1159/000515025</t>
  </si>
  <si>
    <t>Karger Publishers</t>
  </si>
  <si>
    <t>The psychology of desire and implications for healthy hydration</t>
  </si>
  <si>
    <t>ES/R005419/1</t>
  </si>
  <si>
    <t>10.1007/s10237-021-01444-6</t>
  </si>
  <si>
    <t>Fluid-structure interaction in a fully coupled three-dimensional mitral-atrium-pulmonary model</t>
  </si>
  <si>
    <t>10.1016/j.addbeh.2021.106932</t>
  </si>
  <si>
    <t>Momentary versus retrospective reports of alcohol or cannabis use, sexual activity, and their co-occurrence</t>
  </si>
  <si>
    <t>10.1371/journal.pone.0249189</t>
  </si>
  <si>
    <t>Association of genetic liability for psychiatric disorders with accelerometer-assessed physical activity in the UK Biobank</t>
  </si>
  <si>
    <t>10.1021/acs.analchem.0c03895</t>
  </si>
  <si>
    <t>Analytical Chemistry</t>
  </si>
  <si>
    <t>0003-2700</t>
  </si>
  <si>
    <t>Rapid development of improved data-dependent acquisition strategies</t>
  </si>
  <si>
    <t>10.2514/1.A34970</t>
  </si>
  <si>
    <t>Journal of Spacecraft and Rockets</t>
  </si>
  <si>
    <t>0022-4650</t>
  </si>
  <si>
    <t>Mars atmospheric characterization with a ChipSat swarm</t>
  </si>
  <si>
    <t>10.1371/journal.pone.0249258</t>
  </si>
  <si>
    <t>Using graphic modelling to identify modifiable mediators of the association between area-based deprivation at birth and offspring unemployment</t>
  </si>
  <si>
    <t>10.1016/j.tcs.2021.03.038</t>
  </si>
  <si>
    <t>Theoretical Computer Science</t>
  </si>
  <si>
    <t>0304-3975</t>
  </si>
  <si>
    <t>Algorithmic aspects of upper edge domination</t>
  </si>
  <si>
    <t>10.1016/j.cub.2021.03.013</t>
  </si>
  <si>
    <t>Current Biology</t>
  </si>
  <si>
    <t>0960-9822</t>
  </si>
  <si>
    <t>Modeling individual preferences reveals that face beauty is not universally perceived across cultures</t>
  </si>
  <si>
    <t>107802/Z/15/Z</t>
  </si>
  <si>
    <t>EP/N019261/1</t>
  </si>
  <si>
    <t>10.1109/TNS.2021.3070697</t>
  </si>
  <si>
    <t>IEEE Transactions on Nuclear Science</t>
  </si>
  <si>
    <t>0018-9499</t>
  </si>
  <si>
    <t>Fast-transient radiation-hardened low-dropout voltage regulator for space applications</t>
  </si>
  <si>
    <t>RSG\R1|180269</t>
  </si>
  <si>
    <t>10.1093/annweh/wxab019</t>
  </si>
  <si>
    <t>Occupational exposure to second-hand tobacco smoke: development of a job exposure matrix</t>
  </si>
  <si>
    <t>10.1016/j.cma.2021.113809</t>
  </si>
  <si>
    <t>Towards elasto-plastic continuum-kinematics-inspired peridynamics</t>
  </si>
  <si>
    <t>10.1108/JD-09-2020-0159</t>
  </si>
  <si>
    <t>Emerald</t>
  </si>
  <si>
    <t>Journal of Documentation</t>
  </si>
  <si>
    <t>0022-0418</t>
  </si>
  <si>
    <t>Identifying the future direction of legal deposit in the United Kingdom: the Digital Library Futures approach</t>
  </si>
  <si>
    <t>AH/P005845/2</t>
  </si>
  <si>
    <t>10.1096/fj.202100107R</t>
  </si>
  <si>
    <t>Federation of American Society of Experimental Biology</t>
  </si>
  <si>
    <t>The FASEB Journal</t>
  </si>
  <si>
    <t>0892-6638</t>
  </si>
  <si>
    <t>Avian red blood cell mitochondria produce more heat in winter than in autumn</t>
  </si>
  <si>
    <t>10.1016/j.cell.2021.03.009</t>
  </si>
  <si>
    <t>Characterizing genetic intra-tumor heterogeneity across 2,658 human cancer genomes</t>
  </si>
  <si>
    <t>10.1093/jn/nxab054</t>
  </si>
  <si>
    <t>Journal of Nutrition</t>
  </si>
  <si>
    <t>0022-3166</t>
  </si>
  <si>
    <t>Wasting and stunting in infants and young children as risk factors for subsequent stunting or mortality: longitudinal analysis of data from Malawi, South Africa, and Pakistan</t>
  </si>
  <si>
    <t>MR/K500847/1 DTG</t>
  </si>
  <si>
    <t>10.1371/journal.pgen.1009428</t>
  </si>
  <si>
    <t>Sex-stratified genome-wide association study of multisite chronic pain in UK Biobank</t>
  </si>
  <si>
    <t>10.1371/journal.pone.0243685</t>
  </si>
  <si>
    <t>The association of child maltreatment and systemic inflammation in adulthood: a systematic review</t>
  </si>
  <si>
    <t>10.1177/0049124121995548</t>
  </si>
  <si>
    <t>Sociological Methods and Research</t>
  </si>
  <si>
    <t>0049-1241</t>
  </si>
  <si>
    <t>Marginal and conditional confounding using logits</t>
  </si>
  <si>
    <t>10.1016/j.ijpharm.2021.120575</t>
  </si>
  <si>
    <t>International Journal of Pharmaceutics</t>
  </si>
  <si>
    <t>0378-5173</t>
  </si>
  <si>
    <t>Do we really understand how drug eluted from stents modulates arterial healing?</t>
  </si>
  <si>
    <t>10.1093/ckj/sfab079</t>
  </si>
  <si>
    <t>Clinical Kidney Journal</t>
  </si>
  <si>
    <t>2048-8505</t>
  </si>
  <si>
    <t>Multimorbidity and the risk of major adverse kidney events: findings from the UK Biobank cohort</t>
  </si>
  <si>
    <t>MR/V001671/1</t>
  </si>
  <si>
    <t>10.1007/s12142-020-00614-w</t>
  </si>
  <si>
    <t>Human Rights Review</t>
  </si>
  <si>
    <t>1524-8879</t>
  </si>
  <si>
    <t>When rights enter the CSR Field: British firmsâ€™ engagement with human rights and the UN Guiding Principles</t>
  </si>
  <si>
    <t>ES/I036974/1</t>
  </si>
  <si>
    <t>10.1109/JSEN.2021.3073287</t>
  </si>
  <si>
    <t>Disposable electrochemical sensor using graphene oxide â€“ chitosan modified carbon-based electrodes for the detection of tyrosine</t>
  </si>
  <si>
    <t>10.1016/j.wocn.2021.101053</t>
  </si>
  <si>
    <t>Journal of Phonetics</t>
  </si>
  <si>
    <t>0095-4470</t>
  </si>
  <si>
    <t>Lenition and fortition of /r/ in utterance-final position, an ultrasound tongue imaging study of lingual gesture timing in spontaneous speech</t>
  </si>
  <si>
    <t>ID.1016_6305RA53</t>
  </si>
  <si>
    <t>SLSRP01 1302RA50</t>
  </si>
  <si>
    <t>10.3389/fphy.2021.621512</t>
  </si>
  <si>
    <t>Frontiers in Physics</t>
  </si>
  <si>
    <t>2296-424X</t>
  </si>
  <si>
    <t>Microrheology with an anisotropic optical trap</t>
  </si>
  <si>
    <t>10.3389/fcimb.2021.664247</t>
  </si>
  <si>
    <t>Human cytomegalovirus genome diversity in longitudinally collected breast milk samples</t>
  </si>
  <si>
    <t>10.2218/ijdc.v16i1.735</t>
  </si>
  <si>
    <t>University of Edinburgh</t>
  </si>
  <si>
    <t>International Journal of Digital Curation</t>
  </si>
  <si>
    <t>1746-8256</t>
  </si>
  <si>
    <t>Cross-tier web programming for curated databases: a case study</t>
  </si>
  <si>
    <t>EP/K034413/1</t>
  </si>
  <si>
    <t>10.1080/1359432X.2021.1895757</t>
  </si>
  <si>
    <t>European Journal of Work and Organizational Psychology</t>
  </si>
  <si>
    <t>1359-432X</t>
  </si>
  <si>
    <t>Evaluation of Headtorch WORKS as a workplace intervention for improved support and understanding of co-workers with poor mental health and well-being</t>
  </si>
  <si>
    <t>10.1007/s10665-021-10102-w</t>
  </si>
  <si>
    <t>Journal of Engineering Mathematics</t>
  </si>
  <si>
    <t>0022-0833</t>
  </si>
  <si>
    <t>Modelling of fibre dispersion and its effects on cardiac mechanics from diastole to systole</t>
  </si>
  <si>
    <t>10.1002/vetr.247</t>
  </si>
  <si>
    <t>Veterinary Record</t>
  </si>
  <si>
    <t>0042-4900</t>
  </si>
  <si>
    <t>Detection of SARS-CoV-2 in respiratory samples from cats in the UK associated with human-to-cat transmission</t>
  </si>
  <si>
    <t>MC_UU_12018/12</t>
  </si>
  <si>
    <t>10.1103/PhysRevLett.126.161102</t>
  </si>
  <si>
    <t>Bekenstein-Hod universal bound on information emission rate is obeyed by LIGO-Virgo binary black hole remnants</t>
  </si>
  <si>
    <t>10.1080/00224499.2021.1907526</t>
  </si>
  <si>
    <t>Journal of Sex Research</t>
  </si>
  <si>
    <t>0022-4499</t>
  </si>
  <si>
    <t>Developing valid and feasible measures of sexual consent for experience sampling methodology</t>
  </si>
  <si>
    <t>10.1016/S0140-6736(21)00677-2</t>
  </si>
  <si>
    <t>Interim findings from first-dose mass COVID-19 vaccination roll-out and COVID-19 hospital admissions in Scotland: a national prospective cohort study</t>
  </si>
  <si>
    <t>MC_UU_00022_2</t>
  </si>
  <si>
    <t>10.1080/09638288.2021.1912837</t>
  </si>
  <si>
    <t>Disability and Rehabilitation</t>
  </si>
  <si>
    <t>0963-8288</t>
  </si>
  <si>
    <t>A comparison of routine and case-managed pathways for recovery from musculoskeletal disorders in people in employment</t>
  </si>
  <si>
    <t>10.3366/jshs.2021.0314</t>
  </si>
  <si>
    <t>Edinburgh University Press</t>
  </si>
  <si>
    <t>Journal of Scottish Historical Studies</t>
  </si>
  <si>
    <t>1748-538X</t>
  </si>
  <si>
    <t>Spanish â€™Flu in Scotland: a Lanarkshire case study</t>
  </si>
  <si>
    <t>10.1103/PhysRevLett.126.174301</t>
  </si>
  <si>
    <t>3D imaging from multipath temporal echoes</t>
  </si>
  <si>
    <t>10.1111/bph.15355</t>
  </si>
  <si>
    <t>Cellular metabolism and diseases</t>
  </si>
  <si>
    <t>10.1002/psp.2466</t>
  </si>
  <si>
    <t>Health costs and benefits associated with economic transitions: linking records of address change, property value, and self-reported health</t>
  </si>
  <si>
    <t>MC_UU_00022/1</t>
  </si>
  <si>
    <t>10.18432/ari29549</t>
  </si>
  <si>
    <t>University of Alberta Library</t>
  </si>
  <si>
    <t>Art/Research International</t>
  </si>
  <si>
    <t>2371-3771</t>
  </si>
  <si>
    <t>Writing sociological crime fiction: you will have your day in court</t>
  </si>
  <si>
    <t>10.1109/WCNC49053.2021.9417348</t>
  </si>
  <si>
    <t>1558-2612</t>
  </si>
  <si>
    <t>Indoor Mobility Prediction for mmWave Communications using Markov Chain</t>
  </si>
  <si>
    <t>10.3389/fnins.2021.611300</t>
  </si>
  <si>
    <t>Frontiers in Neuroscience</t>
  </si>
  <si>
    <t>1662-4548</t>
  </si>
  <si>
    <t>Adaptive extreme edge computing for wearable devices</t>
  </si>
  <si>
    <t>10.1136/medhum-2020-012107</t>
  </si>
  <si>
    <t>Medical Humanities</t>
  </si>
  <si>
    <t>1468-215X</t>
  </si>
  <si>
    <t>Cicely Saunders, 'total pain' and emotional evidence at the end of life</t>
  </si>
  <si>
    <t>10.1103/PhysRevD.103.096009</t>
  </si>
  <si>
    <t>Extended Higgs boson sectors, effective field theory, and Higgs boson phenomenology</t>
  </si>
  <si>
    <t>10.4081/jphr.2020.1861</t>
  </si>
  <si>
    <t>PAGEpress</t>
  </si>
  <si>
    <t>Journal of Public Health Research</t>
  </si>
  <si>
    <t>2279-9036</t>
  </si>
  <si>
    <t>Are young adults with long-standing illness or disability at increased risk of loneliness? evidence from the UK Longitudinal Household Study</t>
  </si>
  <si>
    <t>British Interplanetary Society</t>
  </si>
  <si>
    <t>Journal of the British Interplanetary Society</t>
  </si>
  <si>
    <t>0007-084X</t>
  </si>
  <si>
    <t>Development of a 10g femto-satellite with active attitude control</t>
  </si>
  <si>
    <t>2020-05</t>
  </si>
  <si>
    <t>10.3366/scot.2020.0325</t>
  </si>
  <si>
    <t>Scottish Affairs</t>
  </si>
  <si>
    <t>0966-0356</t>
  </si>
  <si>
    <t>â€˜You get a better life hereâ€™: social in/security and migration in a time of geopolitical transformations</t>
  </si>
  <si>
    <t>2020-08</t>
  </si>
  <si>
    <t>10.1145/3410448</t>
  </si>
  <si>
    <t>Association for Computing Machinery</t>
  </si>
  <si>
    <t>ACM Transactions on Knowledge Discovery from Data</t>
  </si>
  <si>
    <t>1556-4681</t>
  </si>
  <si>
    <t>Large-scale data exploration using explanatory regression functions</t>
  </si>
  <si>
    <t>2020-09</t>
  </si>
  <si>
    <t>10.1136/bmjopen-2020-037476</t>
  </si>
  <si>
    <t>The identification and prevalence of frailty in diabetes mellitus and association with clinical outcomes: a systematic review protocol</t>
  </si>
  <si>
    <t>Microtome Publishing</t>
  </si>
  <si>
    <t>Journal of Machine Learning Research</t>
  </si>
  <si>
    <t>1532-4435</t>
  </si>
  <si>
    <t>Variational inference for computational imaging inverse problems</t>
  </si>
  <si>
    <t>10.1097/j.pain.0000000000002067</t>
  </si>
  <si>
    <t>y Wolters Kluwer Health, Inc. on behalf of the International Association for the Study of Pain</t>
  </si>
  <si>
    <t>Defining populations of dorsal horn interneurons</t>
  </si>
  <si>
    <t>2020-11</t>
  </si>
  <si>
    <t>Using AI-Enhanced Social Robots to Improve Children's Healthcare Experiences</t>
  </si>
  <si>
    <t>ES/T012986/1</t>
  </si>
  <si>
    <t>10.1145/3428121</t>
  </si>
  <si>
    <t>ACM Association for Computing Machinery</t>
  </si>
  <si>
    <t>ACM Transactions on Computer-Human Interaction</t>
  </si>
  <si>
    <t>1073-0516</t>
  </si>
  <si>
    <t>Fast and secure authentication in virtual reality using coordinated 3D manipulation and pointing</t>
  </si>
  <si>
    <t>2021-01</t>
  </si>
  <si>
    <t>EP/V008870/1</t>
  </si>
  <si>
    <t>10.29140/ice.v4.n1.446</t>
  </si>
  <si>
    <t>Castledown Publishers</t>
  </si>
  <si>
    <t>Intercultural Communication Education</t>
  </si>
  <si>
    <t>2209-1041</t>
  </si>
  <si>
    <t>Intercultural education in times of restricted travel: lessons from the Gaza Strip</t>
  </si>
  <si>
    <t>2021-04</t>
  </si>
  <si>
    <t>AH/L006936/1</t>
  </si>
  <si>
    <t>1552-2938</t>
  </si>
  <si>
    <t>Simulation of Step Input in Collective Pitch for Hovering Rotor</t>
  </si>
  <si>
    <t>Modelling Informal Caring Behaviours in the Scottish Population</t>
  </si>
  <si>
    <t>Journal of British Cinema and Television</t>
  </si>
  <si>
    <t>1743-4521</t>
  </si>
  <si>
    <t>Inequalities in regional film exhibition: policy, place and audiences</t>
  </si>
  <si>
    <t>Global Challenges</t>
  </si>
  <si>
    <t>2056-6646</t>
  </si>
  <si>
    <t>GlasVent - The rapidly deployable emergency ventilator</t>
  </si>
  <si>
    <t>10.1364/OE.403990</t>
  </si>
  <si>
    <t>Multi-layer light trapping structures for enhanced solar collection</t>
  </si>
  <si>
    <t>Molecular imaging of cardiovascular inflammation</t>
  </si>
  <si>
    <t>Journal of Semiconductors</t>
  </si>
  <si>
    <t>1674-4926</t>
  </si>
  <si>
    <t>Monolithic DWDM source with precise channel spacing</t>
  </si>
  <si>
    <t>Odd-One-Out Representation Learning</t>
  </si>
  <si>
    <t>EP/S02266X/1</t>
  </si>
  <si>
    <t>Optimized Contextual Data Offloading in Mobile Edge Computing</t>
  </si>
  <si>
    <t>Towards QoS-aware Provisioning of Chained Virtual Security Services in Edge Networks</t>
  </si>
  <si>
    <t>Burns Chronicle</t>
  </si>
  <si>
    <t>1365-7518</t>
  </si>
  <si>
    <t>Who really wrote the epigram on Edmund Burke attributed to Robert Burns?</t>
  </si>
  <si>
    <t>AH/P004946/1</t>
  </si>
  <si>
    <t>RepliCueAuth: Validating the Use of a lab-based Virtual Reality Setup for Evaluating Authentication Systems</t>
  </si>
  <si>
    <t>The effect of metabolic traits on sociability and social group size preference in a coral reef fish</t>
  </si>
  <si>
    <t>Tests of general relativity with binary black holes from the second LIGO-Virgo Gravitational-wave Transient catalog</t>
  </si>
  <si>
    <t>Modulated Rotating Orthogonal Polarization Parametric Imaging, a Preliminary Study</t>
  </si>
  <si>
    <t>Novel Design for Electroabsorption Modulator Based on Microstrip Transmission Line Technology</t>
  </si>
  <si>
    <t>10.1093/ageing/afab080</t>
  </si>
  <si>
    <t>Impact of COVID-19 on care-home mortality and life expectancy in Scotland</t>
  </si>
  <si>
    <t>CC-BY-NC-ND</t>
  </si>
  <si>
    <t>Think Harder! Investigating the Effect of Password Strength on Cognitive Load during Password Creation</t>
  </si>
  <si>
    <t>Advanced Materials</t>
  </si>
  <si>
    <t>0935-9648</t>
  </si>
  <si>
    <t>Energy autonomous sweat based wearable systems</t>
  </si>
  <si>
    <t>Search for gravitational waves associated with gamma-ray bursts detected by Fermi and Swift during the LIGO-Virgo run O3a</t>
  </si>
  <si>
    <t>Diet and physical activity in pregnancy to prevent gestational diabetes: a protocol for an individual participant data (IPD) meta-analysis on the differential effects of interventions with economic evaluation</t>
  </si>
  <si>
    <t>See Notes</t>
  </si>
  <si>
    <t>The characterisation of hydrogen on nickel and cobalt catalysts</t>
  </si>
  <si>
    <t>GazeMeter: Exploring the Usage of Gaze Behaviour to Enhance Password Assessments</t>
  </si>
  <si>
    <t>Conservation Physiology</t>
  </si>
  <si>
    <t>2051-1434</t>
  </si>
  <si>
    <t>Shuttle-box systems for studying preferred environmental ranges by aquatic animals</t>
  </si>
  <si>
    <t>NE/T008334/1</t>
  </si>
  <si>
    <t>Studies in Philosophy and Education</t>
  </si>
  <si>
    <t>0039-3746</t>
  </si>
  <si>
    <t>On online practices of hospitality in higher education</t>
  </si>
  <si>
    <t>International Journal of Urban and Regional Research</t>
  </si>
  <si>
    <t>0309-1317</t>
  </si>
  <si>
    <t>Section 106, viability and the depoliticization of English betterment value capture policy</t>
  </si>
  <si>
    <t>NYP</t>
  </si>
  <si>
    <t>Budapesti Muszaki es Gazdasagtudomanyi Egyetem</t>
  </si>
  <si>
    <t>eXPRESS Polymer Letters</t>
  </si>
  <si>
    <t>1788-618X</t>
  </si>
  <si>
    <t>Achieving robust acoustic emission-based damage characterisation of scaled laminated composites under indentation</t>
  </si>
  <si>
    <t>European Heart Journal</t>
  </si>
  <si>
    <t>0195-668X</t>
  </si>
  <si>
    <t>The Janus of COVID-19: from registry data to prospective studies</t>
  </si>
  <si>
    <t>COV/LTE/20/10</t>
  </si>
  <si>
    <t>CC-BY-NC 4.0</t>
  </si>
  <si>
    <t>ACM</t>
  </si>
  <si>
    <t>ACM Transactions on Information Systems</t>
  </si>
  <si>
    <t>1046-8188</t>
  </si>
  <si>
    <t>The Simpson's Paradox in the offline evaluation of recommendation systems</t>
  </si>
  <si>
    <t>10.1002/ecm.1454</t>
  </si>
  <si>
    <t>Ecological Monographs</t>
  </si>
  <si>
    <t>0012-9615</t>
  </si>
  <si>
    <t>Solving the fourth-corner problem: forecasting ecosystem primary production from spatial multispecies trait-based models</t>
  </si>
  <si>
    <t>NE/T004193/1</t>
  </si>
  <si>
    <t>NE/T010355/1</t>
  </si>
  <si>
    <t>BB/L004070/1</t>
  </si>
  <si>
    <t>Finding Subgraphs With Side Constraints</t>
  </si>
  <si>
    <t>Field</t>
  </si>
  <si>
    <t>Included in TA Data</t>
  </si>
  <si>
    <t>Yes</t>
  </si>
  <si>
    <t>No</t>
  </si>
  <si>
    <t>All items listed as Journal Article/Review</t>
  </si>
  <si>
    <t>Not relevant TA</t>
  </si>
  <si>
    <t xml:space="preserve">Provided from Crossref Funder 1 </t>
  </si>
  <si>
    <t>Provided from Crossref Funder 2</t>
  </si>
  <si>
    <t>Provided from Crossref Funder 3</t>
  </si>
  <si>
    <t>Jisc TA Data</t>
  </si>
  <si>
    <t>Transformative Agreements</t>
  </si>
  <si>
    <t>Book</t>
  </si>
  <si>
    <t>AHRC</t>
  </si>
  <si>
    <t>ACS_AuthorChoice Institutional membership discount</t>
  </si>
  <si>
    <t>CC0</t>
  </si>
  <si>
    <t xml:space="preserve">ACM Open Journals Publish and Read Agreement 2020-2022 </t>
  </si>
  <si>
    <t xml:space="preserve">Institution </t>
  </si>
  <si>
    <t>Book chapter</t>
  </si>
  <si>
    <t>BBSRC</t>
  </si>
  <si>
    <t>ACS_AuthorChoice membership discount</t>
  </si>
  <si>
    <t>CC BY</t>
  </si>
  <si>
    <t>American Physiological Society Read, Publish &amp; Join Agreement 2021-22</t>
  </si>
  <si>
    <t>Book edited</t>
  </si>
  <si>
    <t>Institutional</t>
  </si>
  <si>
    <t>EPSRC</t>
  </si>
  <si>
    <t xml:space="preserve">Author_Supporter/Membership Discount </t>
  </si>
  <si>
    <t>CC BY-SA</t>
  </si>
  <si>
    <t xml:space="preserve">Bioscientifica Read and Publish Agreement 2021-2022 </t>
  </si>
  <si>
    <t>Case report</t>
  </si>
  <si>
    <t>Other</t>
  </si>
  <si>
    <t>De Gruyter offset</t>
  </si>
  <si>
    <t>CC BY-NC</t>
  </si>
  <si>
    <t>Company of Biologists Read and Publish pilot agreement 2020-2021 </t>
  </si>
  <si>
    <t>Conference Paper/Proceeding/Abstract</t>
  </si>
  <si>
    <t>TA - Not relevant</t>
  </si>
  <si>
    <t>MRC</t>
  </si>
  <si>
    <t>Elsevier_Prepayment</t>
  </si>
  <si>
    <t>CC BY-ND</t>
  </si>
  <si>
    <t xml:space="preserve">CSHLP Read and Publish agreement 2021-2022 </t>
  </si>
  <si>
    <t>Consultancy Report</t>
  </si>
  <si>
    <t>NERC</t>
  </si>
  <si>
    <t>Institutional_ membership discount</t>
  </si>
  <si>
    <t>CC BY-NC-SA</t>
  </si>
  <si>
    <t>CUP Read and Publish agreement</t>
  </si>
  <si>
    <t>Data paper</t>
  </si>
  <si>
    <t>STFC</t>
  </si>
  <si>
    <t>Institutional_IEEE_Discount</t>
  </si>
  <si>
    <t>CC BY-NC-ND</t>
  </si>
  <si>
    <t>De Gruyter Read &amp; Publish agreement 2021-23</t>
  </si>
  <si>
    <t>Journal Article/Review</t>
  </si>
  <si>
    <t>NC3Rs</t>
  </si>
  <si>
    <t>Publisher copyright</t>
  </si>
  <si>
    <t xml:space="preserve">EDP Sciences Flexible Maths Journals Agreement 2021-2023 </t>
  </si>
  <si>
    <t>Letter</t>
  </si>
  <si>
    <t>Wellcome Trust</t>
  </si>
  <si>
    <t xml:space="preserve">JiscCollections_IOPP </t>
  </si>
  <si>
    <t>Author copyright</t>
  </si>
  <si>
    <t xml:space="preserve">EMS Press Flexible Journals Agreement 2021-2023 </t>
  </si>
  <si>
    <t>Manual/Guide</t>
  </si>
  <si>
    <t>Arthritis Research UK</t>
  </si>
  <si>
    <t>JiscCollections_RSC</t>
  </si>
  <si>
    <t>Unspecified/unclear</t>
  </si>
  <si>
    <t>European Respiratory Journal Read and Publish pilot agreement 2020-2021 </t>
  </si>
  <si>
    <t>Methods and protocols</t>
  </si>
  <si>
    <t>Bloodwise</t>
  </si>
  <si>
    <t>JiscCollections_RSC_Read&amp;Publish</t>
  </si>
  <si>
    <t xml:space="preserve">Frontiers Open Access publishing UK framework agreement 2019-2022 </t>
  </si>
  <si>
    <t>Monograph</t>
  </si>
  <si>
    <t>British Heart Foundation</t>
  </si>
  <si>
    <t>JiscCollections_Taylor &amp; Francis</t>
  </si>
  <si>
    <t xml:space="preserve">Future Science Group Read and Publish agreement 2021-2022 </t>
  </si>
  <si>
    <t>Policy briefing report</t>
  </si>
  <si>
    <t>Cancer Research UK</t>
  </si>
  <si>
    <t>Sage prepayment</t>
  </si>
  <si>
    <t>Geological Society Lyell Collection ‘Read &amp; Publish’ one-year Agreement 2021 </t>
  </si>
  <si>
    <t>Technical Report</t>
  </si>
  <si>
    <t>Parkinson's UK</t>
  </si>
  <si>
    <t>Springer Compact</t>
  </si>
  <si>
    <t>Technical Standard</t>
  </si>
  <si>
    <t>NIH</t>
  </si>
  <si>
    <t>None</t>
  </si>
  <si>
    <t>IWA Publishing Read and Publish pilot agreement 2020-2021 </t>
  </si>
  <si>
    <t>Thesis</t>
  </si>
  <si>
    <t>European Union</t>
  </si>
  <si>
    <t>Karger Journals Read and Publish SMP Agreement 2021-2023</t>
  </si>
  <si>
    <t>Working paper</t>
  </si>
  <si>
    <t>TA - No discount</t>
  </si>
  <si>
    <t>Karger Read and Publish 2020-2022 </t>
  </si>
  <si>
    <t xml:space="preserve">MDPI IOAP 2020-2022 </t>
  </si>
  <si>
    <t>Microbiology Society Publish and Read pilot agreement 2020-2021 </t>
  </si>
  <si>
    <t xml:space="preserve">PLOS Community Action Publishing 2021-23: PLOS Medicine &amp; PLOS Biology </t>
  </si>
  <si>
    <t xml:space="preserve">PLOS OA Tiered Flat Fee publishing agreement 2021-2023 </t>
  </si>
  <si>
    <t>Portland Press Read and Publish pilot agreement 2020-2021 </t>
  </si>
  <si>
    <t>RCGP Journals: Read and Publish Agreement 2021-2022 </t>
  </si>
  <si>
    <t>Rockefeller University Press Read and Publish agreement  2020-2022 </t>
  </si>
  <si>
    <t xml:space="preserve">Royal Society Journals Read and Publish agreement 2021 </t>
  </si>
  <si>
    <t>Thieme Journals SMP Read and Publish Agreement 2020 -2021 </t>
  </si>
  <si>
    <r>
      <t xml:space="preserve">This is </t>
    </r>
    <r>
      <rPr>
        <b/>
        <sz val="10"/>
        <color theme="1" tint="4.9989318521683403E-2"/>
        <rFont val="Arial"/>
        <family val="2"/>
      </rPr>
      <t xml:space="preserve">populated automatically </t>
    </r>
    <r>
      <rPr>
        <sz val="10"/>
        <color theme="1" tint="4.9989318521683403E-2"/>
        <rFont val="Arial"/>
        <family val="2"/>
      </rPr>
      <t>from the 'Discounts, memberships &amp; pre-payment agreements' column on "JISC APC template"</t>
    </r>
  </si>
  <si>
    <r>
      <t>The</t>
    </r>
    <r>
      <rPr>
        <b/>
        <sz val="10"/>
        <color theme="1" tint="4.9989318521683403E-2"/>
        <rFont val="Arial"/>
        <family val="2"/>
      </rPr>
      <t xml:space="preserve"> institution enters</t>
    </r>
    <r>
      <rPr>
        <sz val="10"/>
        <color theme="1" tint="4.9989318521683403E-2"/>
        <rFont val="Arial"/>
        <family val="2"/>
      </rPr>
      <t xml:space="preserve"> the amount spent on the deal from the instituion's block grant.</t>
    </r>
  </si>
  <si>
    <r>
      <t xml:space="preserve">The </t>
    </r>
    <r>
      <rPr>
        <b/>
        <sz val="10"/>
        <color theme="1" tint="4.9989318521683403E-2"/>
        <rFont val="Arial"/>
        <family val="2"/>
      </rPr>
      <t>institution enters</t>
    </r>
    <r>
      <rPr>
        <sz val="10"/>
        <color theme="1" tint="4.9989318521683403E-2"/>
        <rFont val="Arial"/>
        <family val="2"/>
      </rPr>
      <t xml:space="preserve"> the amount of the membership price charged to COAF, if any</t>
    </r>
  </si>
  <si>
    <r>
      <t xml:space="preserve">The </t>
    </r>
    <r>
      <rPr>
        <b/>
        <sz val="10"/>
        <color theme="1" tint="4.9989318521683403E-2"/>
        <rFont val="Arial"/>
        <family val="2"/>
      </rPr>
      <t>institution enters</t>
    </r>
    <r>
      <rPr>
        <sz val="10"/>
        <color theme="1" tint="4.9989318521683403E-2"/>
        <rFont val="Arial"/>
        <family val="2"/>
      </rPr>
      <t xml:space="preserve"> the amount of the membership price charged to RCUK, if any</t>
    </r>
  </si>
  <si>
    <r>
      <t xml:space="preserve">The number of APCs paid under this deal is </t>
    </r>
    <r>
      <rPr>
        <b/>
        <sz val="10"/>
        <color theme="1" tint="4.9989318521683403E-2"/>
        <rFont val="Arial"/>
        <family val="2"/>
      </rPr>
      <t>calculated automatically</t>
    </r>
    <r>
      <rPr>
        <sz val="10"/>
        <color theme="1" tint="4.9989318521683403E-2"/>
        <rFont val="Arial"/>
        <family val="2"/>
      </rPr>
      <t xml:space="preserve"> from the number of times the name of this deal occurs in the "Discounts, memberships &amp; prepayment agreeements" column of the "JISC APC template"</t>
    </r>
  </si>
  <si>
    <r>
      <t xml:space="preserve">The amount spent on these APCs is </t>
    </r>
    <r>
      <rPr>
        <b/>
        <sz val="10"/>
        <color theme="1" tint="4.9989318521683403E-2"/>
        <rFont val="Arial"/>
        <family val="2"/>
      </rPr>
      <t>calculated automatically</t>
    </r>
    <r>
      <rPr>
        <sz val="10"/>
        <color theme="1" tint="4.9989318521683403E-2"/>
        <rFont val="Arial"/>
        <family val="2"/>
      </rPr>
      <t xml:space="preserve"> from the sum of the "APC expenditure (£) including VAT if charged" of the "JISC APC template"</t>
    </r>
  </si>
  <si>
    <r>
      <t xml:space="preserve">The amount spent on these APCs is </t>
    </r>
    <r>
      <rPr>
        <b/>
        <sz val="10"/>
        <color theme="1" tint="4.9989318521683403E-2"/>
        <rFont val="Arial"/>
        <family val="2"/>
      </rPr>
      <t>calculated automatically</t>
    </r>
    <r>
      <rPr>
        <sz val="10"/>
        <color theme="1" tint="4.9989318521683403E-2"/>
        <rFont val="Arial"/>
        <family val="2"/>
      </rPr>
      <t xml:space="preserve"> from the the sum of the "Amount of APC charged to COAF grant (including VAT if charged) in £" column of the "JISC APC template"</t>
    </r>
  </si>
  <si>
    <r>
      <t xml:space="preserve">The amount spent on these APCs is </t>
    </r>
    <r>
      <rPr>
        <b/>
        <sz val="10"/>
        <color theme="1" tint="4.9989318521683403E-2"/>
        <rFont val="Arial"/>
        <family val="2"/>
      </rPr>
      <t>calculated automatically</t>
    </r>
    <r>
      <rPr>
        <sz val="10"/>
        <color theme="1" tint="4.9989318521683403E-2"/>
        <rFont val="Arial"/>
        <family val="2"/>
      </rPr>
      <t xml:space="preserve"> from the "Amount of APC charged to RCUK OA fund (including VAT if charged) in £" column of the "JISC APC template"</t>
    </r>
  </si>
  <si>
    <r>
      <t xml:space="preserve">This is </t>
    </r>
    <r>
      <rPr>
        <b/>
        <sz val="10"/>
        <color theme="1" tint="4.9989318521683403E-2"/>
        <rFont val="Arial"/>
        <family val="2"/>
      </rPr>
      <t>calculated</t>
    </r>
    <r>
      <rPr>
        <sz val="10"/>
        <color theme="1" tint="4.9989318521683403E-2"/>
        <rFont val="Arial"/>
        <family val="2"/>
      </rPr>
      <t xml:space="preserve"> </t>
    </r>
    <r>
      <rPr>
        <b/>
        <sz val="10"/>
        <color theme="1" tint="4.9989318521683403E-2"/>
        <rFont val="Arial"/>
        <family val="2"/>
      </rPr>
      <t>automatically</t>
    </r>
    <r>
      <rPr>
        <sz val="10"/>
        <color theme="1" tint="4.9989318521683403E-2"/>
        <rFont val="Arial"/>
        <family val="2"/>
      </rPr>
      <t xml:space="preserve"> based on columns C &amp; G in this sheet</t>
    </r>
  </si>
  <si>
    <r>
      <t xml:space="preserve">This is </t>
    </r>
    <r>
      <rPr>
        <b/>
        <sz val="10"/>
        <color theme="1" tint="4.9989318521683403E-2"/>
        <rFont val="Arial"/>
        <family val="2"/>
      </rPr>
      <t>calculated automatically</t>
    </r>
    <r>
      <rPr>
        <sz val="10"/>
        <color theme="1" tint="4.9989318521683403E-2"/>
        <rFont val="Arial"/>
        <family val="2"/>
      </rPr>
      <t xml:space="preserve"> based on columns D &amp; H in this sheet</t>
    </r>
  </si>
  <si>
    <r>
      <t xml:space="preserve">The total APC expenditure spent under this deal is </t>
    </r>
    <r>
      <rPr>
        <b/>
        <sz val="10"/>
        <color theme="1" tint="4.9989318521683403E-2"/>
        <rFont val="Arial"/>
        <family val="2"/>
      </rPr>
      <t xml:space="preserve">calculated automatically </t>
    </r>
    <r>
      <rPr>
        <sz val="10"/>
        <color theme="1" tint="4.9989318521683403E-2"/>
        <rFont val="Arial"/>
        <family val="2"/>
      </rPr>
      <t>based on columns B &amp; F in this sheet</t>
    </r>
  </si>
  <si>
    <t>Membership price including VAT (£)</t>
  </si>
  <si>
    <t>Membership price  charged to Wellcome including VAT (£)</t>
  </si>
  <si>
    <t>Membership price charged to RCUK including VAT (£)</t>
  </si>
  <si>
    <t>Number of APCs</t>
  </si>
  <si>
    <t>APC expenditure including VAT (£)</t>
  </si>
  <si>
    <t>Total amount of APC charged to COAF grant including VAT (£)</t>
  </si>
  <si>
    <t>Total amount of APC charged to RCUK OA fund including VAT (£)</t>
  </si>
  <si>
    <t>Total cost to COAF including VAT (£)</t>
  </si>
  <si>
    <t>Total cost to RCUK including VAT (£)</t>
  </si>
  <si>
    <t>Total expenditure including VAT (£)</t>
  </si>
  <si>
    <t>£36,000</t>
  </si>
  <si>
    <t>BMJ</t>
  </si>
  <si>
    <t>Plos</t>
  </si>
  <si>
    <t>£35,851.2</t>
  </si>
  <si>
    <t>Royal Society Members</t>
  </si>
  <si>
    <t>£2295</t>
  </si>
  <si>
    <t xml:space="preserve">Taylor &amp; Francis </t>
  </si>
  <si>
    <t>£24,000</t>
  </si>
  <si>
    <t>£0</t>
  </si>
  <si>
    <r>
      <t xml:space="preserve">This column should contain all the current Transitional Agreements Jisc has with publishers. The current list of TA's can be found here - </t>
    </r>
    <r>
      <rPr>
        <b/>
        <u/>
        <sz val="8"/>
        <color theme="8"/>
        <rFont val="Arial"/>
        <family val="2"/>
      </rPr>
      <t>https://www.jisc.ac.uk/content/open-access/our-role#collections</t>
    </r>
  </si>
  <si>
    <r>
      <t>The</t>
    </r>
    <r>
      <rPr>
        <b/>
        <sz val="10"/>
        <color theme="1" tint="4.9989318521683403E-2"/>
        <rFont val="Arial"/>
        <family val="2"/>
      </rPr>
      <t xml:space="preserve"> institution enters</t>
    </r>
    <r>
      <rPr>
        <sz val="10"/>
        <color theme="1" tint="4.9989318521683403E-2"/>
        <rFont val="Arial"/>
        <family val="2"/>
      </rPr>
      <t xml:space="preserve"> the total amount spent on the transitional agreement.</t>
    </r>
  </si>
  <si>
    <r>
      <t xml:space="preserve">The </t>
    </r>
    <r>
      <rPr>
        <b/>
        <sz val="10"/>
        <color theme="1" tint="4.9989318521683403E-2"/>
        <rFont val="Arial"/>
        <family val="2"/>
      </rPr>
      <t>institution enters</t>
    </r>
    <r>
      <rPr>
        <sz val="10"/>
        <color theme="1" tint="4.9989318521683403E-2"/>
        <rFont val="Arial"/>
        <family val="2"/>
      </rPr>
      <t xml:space="preserve"> the amount from the COAF block grant spent towards the total fee</t>
    </r>
  </si>
  <si>
    <r>
      <t xml:space="preserve">The </t>
    </r>
    <r>
      <rPr>
        <b/>
        <sz val="10"/>
        <color theme="1" tint="4.9989318521683403E-2"/>
        <rFont val="Arial"/>
        <family val="2"/>
      </rPr>
      <t>institution enters</t>
    </r>
    <r>
      <rPr>
        <sz val="10"/>
        <color theme="1" tint="4.9989318521683403E-2"/>
        <rFont val="Arial"/>
        <family val="2"/>
      </rPr>
      <t xml:space="preserve"> the amount from the UKRI block grant spent towards the total fee</t>
    </r>
  </si>
  <si>
    <r>
      <t xml:space="preserve">The number of APCs paid under this deal is </t>
    </r>
    <r>
      <rPr>
        <b/>
        <sz val="10"/>
        <color theme="1" tint="4.9989318521683403E-2"/>
        <rFont val="Arial"/>
        <family val="2"/>
      </rPr>
      <t>calculated automatically</t>
    </r>
    <r>
      <rPr>
        <sz val="10"/>
        <color theme="1" tint="4.9989318521683403E-2"/>
        <rFont val="Arial"/>
        <family val="2"/>
      </rPr>
      <t xml:space="preserve"> from the number of times the name of this deal occurs in the "Transitional Agreement article published under" column of the "JISC APC template"</t>
    </r>
  </si>
  <si>
    <t>Institution total publish fee (£)</t>
  </si>
  <si>
    <t>WT Block grant contribution</t>
  </si>
  <si>
    <t>UKRI Block grant contribution</t>
  </si>
  <si>
    <t>Number of Articles published under TA</t>
  </si>
  <si>
    <t>CUP Transitional Agreement</t>
  </si>
  <si>
    <t>£3492</t>
  </si>
  <si>
    <t>OUP Full Collection Read &amp; Publish Agreement 2021</t>
  </si>
  <si>
    <t>PLOS Community Action Publishing 2021-23:</t>
  </si>
  <si>
    <t>PLOS Medicine &amp; PLOS Biology</t>
  </si>
  <si>
    <t>£53,760</t>
  </si>
  <si>
    <t>£26,880</t>
  </si>
  <si>
    <t>£1,853.84</t>
  </si>
  <si>
    <t>Taylor &amp; Francis Transitional Agreement 2021-23</t>
  </si>
  <si>
    <t>£84,569.49</t>
  </si>
  <si>
    <t>£28, 269.83</t>
  </si>
  <si>
    <r>
      <t xml:space="preserve">Summary information on compliance with RCUK OA policy </t>
    </r>
    <r>
      <rPr>
        <b/>
        <sz val="14"/>
        <color theme="4"/>
        <rFont val="Calibri"/>
        <family val="2"/>
        <scheme val="minor"/>
      </rPr>
      <t>1 April 2020-31 March 2021</t>
    </r>
    <r>
      <rPr>
        <b/>
        <sz val="14"/>
        <rFont val="Calibri"/>
        <family val="2"/>
        <scheme val="minor"/>
      </rPr>
      <t xml:space="preserve"> (to be completed by all ROs)</t>
    </r>
  </si>
  <si>
    <t>A</t>
  </si>
  <si>
    <t>Compliance based on actual publications data</t>
  </si>
  <si>
    <t>Number</t>
  </si>
  <si>
    <t>Total publications arising from research council funding</t>
  </si>
  <si>
    <t>Number of gold compliant publications</t>
  </si>
  <si>
    <t>Number of green compliant publications</t>
  </si>
  <si>
    <t>Overall compliance</t>
  </si>
  <si>
    <t>B</t>
  </si>
  <si>
    <t>Compliance based on estimates of publication numbers</t>
  </si>
  <si>
    <t>Percent</t>
  </si>
  <si>
    <t>Proportion of compliance delivered through the gold route</t>
  </si>
  <si>
    <t>Proportion of compliance delivered through the green route</t>
  </si>
  <si>
    <t xml:space="preserve">Estimate of overall compliance </t>
  </si>
  <si>
    <t>C</t>
  </si>
  <si>
    <t>Compliance summary - no data</t>
  </si>
  <si>
    <t>Provide short statement on how implementation of UKRI OA policy is progressing.</t>
  </si>
  <si>
    <t>Summary information on open access spend</t>
  </si>
  <si>
    <t>D</t>
  </si>
  <si>
    <t>OA block grant summary information, if applicable</t>
  </si>
  <si>
    <t>Total OA grant Awarded</t>
  </si>
  <si>
    <t>Total OA grant spend</t>
  </si>
  <si>
    <t>Difference</t>
  </si>
  <si>
    <r>
      <rPr>
        <b/>
        <sz val="11"/>
        <rFont val="Calibri"/>
        <family val="2"/>
        <scheme val="minor"/>
      </rPr>
      <t xml:space="preserve">Actual </t>
    </r>
    <r>
      <rPr>
        <sz val="11"/>
        <rFont val="Calibri"/>
        <family val="2"/>
        <scheme val="minor"/>
      </rPr>
      <t>Year 8 spend (April 2020 - March 2021)</t>
    </r>
  </si>
  <si>
    <r>
      <rPr>
        <b/>
        <sz val="11"/>
        <rFont val="Calibri"/>
        <family val="2"/>
        <scheme val="minor"/>
      </rPr>
      <t xml:space="preserve">Actual </t>
    </r>
    <r>
      <rPr>
        <sz val="11"/>
        <rFont val="Calibri"/>
        <family val="2"/>
        <scheme val="minor"/>
      </rPr>
      <t xml:space="preserve">Year 9 Award (April 2021 - March 2022) </t>
    </r>
  </si>
  <si>
    <r>
      <rPr>
        <b/>
        <sz val="11"/>
        <color rgb="FFFF0000"/>
        <rFont val="Calibri"/>
        <family val="2"/>
        <scheme val="minor"/>
      </rPr>
      <t>Estimate</t>
    </r>
    <r>
      <rPr>
        <b/>
        <sz val="11"/>
        <rFont val="Calibri"/>
        <family val="2"/>
        <scheme val="minor"/>
      </rPr>
      <t xml:space="preserve"> Spend, Year 9 </t>
    </r>
  </si>
  <si>
    <t>E</t>
  </si>
  <si>
    <r>
      <t>OA block grant summary of non-publisher spend (</t>
    </r>
    <r>
      <rPr>
        <b/>
        <sz val="11"/>
        <color theme="4"/>
        <rFont val="Calibri"/>
        <family val="2"/>
        <scheme val="minor"/>
      </rPr>
      <t>1 April 2020 to 31 March 2021</t>
    </r>
    <r>
      <rPr>
        <b/>
        <sz val="11"/>
        <rFont val="Calibri"/>
        <family val="2"/>
        <scheme val="minor"/>
      </rPr>
      <t>)</t>
    </r>
  </si>
  <si>
    <t>E   Comments</t>
  </si>
  <si>
    <t>Total of non-publisher spend</t>
  </si>
  <si>
    <t>OA operations/APC processing</t>
  </si>
  <si>
    <t>Amount</t>
  </si>
  <si>
    <t>Staff costs</t>
  </si>
  <si>
    <t>Non-staff costs</t>
  </si>
  <si>
    <t>Total OA operations/APC processing</t>
  </si>
  <si>
    <t>Sum of 'Other - details' below</t>
  </si>
  <si>
    <t xml:space="preserve">Other OA costs     </t>
  </si>
  <si>
    <t>Other - details-1</t>
  </si>
  <si>
    <t>Other - details-2</t>
  </si>
  <si>
    <t>Other - details-3</t>
  </si>
  <si>
    <t>Other - details-4</t>
  </si>
  <si>
    <t>Other - details-5</t>
  </si>
  <si>
    <t>Other - details-6</t>
  </si>
  <si>
    <t>Other - details-7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</si>
</sst>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Red]\-&quot;£&quot;#,##0"/>
    <numFmt numFmtId="42" formatCode="_-&quot;£&quot;* #,##0_-;\-&quot;£&quot;* #,##0_-;_-&quot;£&quot;* &quot;-&quot;_-;_-@_-"/>
    <numFmt numFmtId="164" formatCode="#,##0_ ;\-#,##0\ "/>
    <numFmt numFmtId="165" formatCode="[$€-2]\ #,##0;[Red]\-[$€-2]\ #,##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color theme="1"/>
      <name val="Arial"/>
      <family val="2"/>
    </font>
    <font>
      <u/>
      <sz val="10"/>
      <color theme="10"/>
      <name val="Arial"/>
      <family val="2"/>
    </font>
    <font>
      <sz val="10"/>
      <color theme="1"/>
      <name val="Arial"/>
      <family val="2"/>
    </font>
    <font>
      <b/>
      <sz val="10"/>
      <color theme="1"/>
      <name val="Arial"/>
      <family val="2"/>
    </font>
    <font>
      <b/>
      <sz val="11"/>
      <name val="Arial"/>
      <family val="2"/>
    </font>
    <font>
      <sz val="11"/>
      <name val="Calibri"/>
      <family val="2"/>
      <scheme val="minor"/>
    </font>
    <font>
      <b/>
      <sz val="11"/>
      <name val="Calibri"/>
      <family val="2"/>
      <scheme val="minor"/>
    </font>
    <font>
      <b/>
      <sz val="14"/>
      <name val="Calibri"/>
      <family val="2"/>
      <scheme val="minor"/>
    </font>
    <font>
      <b/>
      <sz val="12"/>
      <name val="Calibri"/>
      <family val="2"/>
      <scheme val="minor"/>
    </font>
    <font>
      <i/>
      <sz val="10"/>
      <name val="Calibri"/>
      <family val="2"/>
      <scheme val="minor"/>
    </font>
    <font>
      <sz val="10"/>
      <name val="Arial"/>
      <family val="2"/>
    </font>
    <font>
      <b/>
      <sz val="14"/>
      <color theme="4"/>
      <name val="Calibri"/>
      <family val="2"/>
      <scheme val="minor"/>
    </font>
    <font>
      <b/>
      <sz val="11"/>
      <color theme="4"/>
      <name val="Calibri"/>
      <family val="2"/>
      <scheme val="minor"/>
    </font>
    <font>
      <sz val="9"/>
      <color indexed="81"/>
      <name val="Tahoma"/>
      <family val="2"/>
    </font>
    <font>
      <b/>
      <sz val="9"/>
      <color indexed="81"/>
      <name val="Tahoma"/>
      <family val="2"/>
    </font>
    <font>
      <sz val="10"/>
      <color theme="1" tint="4.9989318521683403E-2"/>
      <name val="Arial"/>
      <family val="2"/>
    </font>
    <font>
      <b/>
      <sz val="10"/>
      <color theme="1" tint="4.9989318521683403E-2"/>
      <name val="Arial"/>
      <family val="2"/>
    </font>
    <font>
      <sz val="10"/>
      <color rgb="FFFF0000"/>
      <name val="Arial"/>
      <family val="2"/>
    </font>
    <font>
      <b/>
      <u/>
      <sz val="8"/>
      <color theme="8"/>
      <name val="Arial"/>
      <family val="2"/>
    </font>
    <font>
      <sz val="11"/>
      <name val="Arial"/>
      <family val="2"/>
    </font>
    <font>
      <sz val="10"/>
      <name val="Calibri"/>
      <family val="2"/>
      <scheme val="minor"/>
    </font>
    <font>
      <u/>
      <sz val="11"/>
      <color theme="10"/>
      <name val="Calibri"/>
      <family val="2"/>
      <scheme val="minor"/>
    </font>
    <font>
      <b/>
      <u/>
      <sz val="11"/>
      <name val="Calibri"/>
      <family val="2"/>
      <scheme val="minor"/>
    </font>
    <font>
      <b/>
      <sz val="10"/>
      <name val="Calibri"/>
      <family val="2"/>
      <scheme val="minor"/>
    </font>
    <font>
      <sz val="12"/>
      <name val="Calibri"/>
      <family val="2"/>
      <scheme val="minor"/>
    </font>
    <font>
      <i/>
      <sz val="11"/>
      <name val="Calibri"/>
      <family val="2"/>
      <scheme val="minor"/>
    </font>
    <font>
      <u/>
      <sz val="11"/>
      <name val="Calibri"/>
      <family val="2"/>
      <scheme val="minor"/>
    </font>
    <font>
      <b/>
      <u/>
      <sz val="10"/>
      <name val="Arial"/>
      <family val="2"/>
    </font>
    <font>
      <sz val="8"/>
      <name val="Arial"/>
      <family val="2"/>
    </font>
    <font>
      <b/>
      <sz val="11"/>
      <color rgb="FFFF0000"/>
      <name val="Calibri"/>
      <family val="2"/>
      <scheme val="minor"/>
    </font>
    <font>
      <sz val="10"/>
      <color rgb="FF000000"/>
      <name val="Arial"/>
      <family val="2"/>
    </font>
    <font>
      <sz val="7"/>
      <name val="Arial"/>
      <family val="2"/>
    </font>
  </fonts>
  <fills count="15">
    <fill>
      <patternFill patternType="none"/>
    </fill>
    <fill>
      <patternFill patternType="gray125"/>
    </fill>
    <fill>
      <patternFill patternType="none"/>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39997558519241921"/>
        <bgColor rgb="FFD9D9D9"/>
      </patternFill>
    </fill>
    <fill>
      <patternFill patternType="solid">
        <fgColor theme="5"/>
        <bgColor rgb="FFD9D9D9"/>
      </patternFill>
    </fill>
    <fill>
      <patternFill patternType="solid">
        <fgColor theme="5"/>
        <bgColor indexed="64"/>
      </patternFill>
    </fill>
    <fill>
      <patternFill patternType="solid">
        <fgColor theme="7" tint="0.79998168889431442"/>
        <bgColor indexed="64"/>
      </patternFill>
    </fill>
    <fill>
      <patternFill patternType="solid">
        <fgColor theme="9"/>
        <bgColor indexed="64"/>
      </patternFill>
    </fill>
  </fills>
  <borders count="31">
    <border>
      <left/>
      <right/>
      <top/>
      <bottom/>
      <diagonal/>
    </border>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Dot">
        <color auto="1"/>
      </left>
      <right style="dashDot">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top style="medium">
        <color indexed="64"/>
      </top>
      <bottom/>
      <diagonal/>
    </border>
    <border>
      <left/>
      <right style="thin">
        <color theme="0" tint="-0.14996795556505021"/>
      </right>
      <top style="medium">
        <color indexed="64"/>
      </top>
      <bottom/>
      <diagonal/>
    </border>
    <border>
      <left style="medium">
        <color rgb="FF000000"/>
      </left>
      <right/>
      <top/>
      <bottom/>
      <diagonal/>
    </border>
    <border>
      <left/>
      <right style="medium">
        <color rgb="FF000000"/>
      </right>
      <top/>
      <bottom/>
      <diagonal/>
    </border>
  </borders>
  <cellStyleXfs count="20">
    <xf numFmtId="0" fontId="0" fillId="0" borderId="0"/>
    <xf numFmtId="0" fontId="10" fillId="2" borderId="1"/>
    <xf numFmtId="0" fontId="9" fillId="2" borderId="1"/>
    <xf numFmtId="0" fontId="14" fillId="0" borderId="0" applyNumberFormat="0" applyFill="0" applyBorder="0" applyAlignment="0" applyProtection="0"/>
    <xf numFmtId="0" fontId="8" fillId="2" borderId="1"/>
    <xf numFmtId="0" fontId="11" fillId="2" borderId="1"/>
    <xf numFmtId="0" fontId="7" fillId="2" borderId="1"/>
    <xf numFmtId="0" fontId="6" fillId="2" borderId="1"/>
    <xf numFmtId="0" fontId="5" fillId="2" borderId="1"/>
    <xf numFmtId="0" fontId="4" fillId="2" borderId="1"/>
    <xf numFmtId="0" fontId="4" fillId="2" borderId="1"/>
    <xf numFmtId="0" fontId="14" fillId="2" borderId="1" applyNumberFormat="0" applyFill="0" applyBorder="0" applyAlignment="0" applyProtection="0"/>
    <xf numFmtId="0" fontId="4" fillId="2" borderId="1"/>
    <xf numFmtId="0" fontId="4" fillId="2" borderId="1"/>
    <xf numFmtId="0" fontId="4" fillId="2" borderId="1"/>
    <xf numFmtId="0" fontId="4" fillId="2" borderId="1"/>
    <xf numFmtId="0" fontId="23" fillId="2" borderId="1"/>
    <xf numFmtId="0" fontId="3" fillId="2" borderId="1"/>
    <xf numFmtId="0" fontId="2" fillId="2" borderId="1"/>
    <xf numFmtId="0" fontId="1" fillId="2" borderId="1"/>
  </cellStyleXfs>
  <cellXfs count="312">
    <xf numFmtId="0" fontId="0" fillId="0" borderId="0" xfId="0"/>
    <xf numFmtId="0" fontId="15" fillId="2" borderId="1" xfId="1" applyFont="1"/>
    <xf numFmtId="0" fontId="15" fillId="2" borderId="1" xfId="1" applyFont="1" applyAlignment="1">
      <alignment wrapText="1"/>
    </xf>
    <xf numFmtId="0" fontId="0" fillId="0" borderId="1" xfId="0" applyBorder="1"/>
    <xf numFmtId="0" fontId="14" fillId="0" borderId="4" xfId="3" applyBorder="1" applyAlignment="1"/>
    <xf numFmtId="0" fontId="11" fillId="2" borderId="1" xfId="5"/>
    <xf numFmtId="0" fontId="15" fillId="2" borderId="1" xfId="9" applyFont="1" applyAlignment="1">
      <alignment wrapText="1"/>
    </xf>
    <xf numFmtId="0" fontId="15" fillId="4" borderId="5" xfId="9" applyFont="1" applyFill="1" applyBorder="1"/>
    <xf numFmtId="0" fontId="12" fillId="2" borderId="5" xfId="9" applyFont="1" applyBorder="1" applyAlignment="1">
      <alignment vertical="top"/>
    </xf>
    <xf numFmtId="0" fontId="12" fillId="4" borderId="8" xfId="9" applyFont="1" applyFill="1" applyBorder="1"/>
    <xf numFmtId="0" fontId="13" fillId="4" borderId="1" xfId="9" applyFont="1" applyFill="1"/>
    <xf numFmtId="0" fontId="15" fillId="2" borderId="1" xfId="9" applyFont="1"/>
    <xf numFmtId="0" fontId="15" fillId="2" borderId="1" xfId="5" applyFont="1"/>
    <xf numFmtId="0" fontId="11" fillId="2" borderId="1" xfId="5" applyAlignment="1">
      <alignment vertical="center" wrapText="1"/>
    </xf>
    <xf numFmtId="0" fontId="12" fillId="2" borderId="1" xfId="5" applyFont="1" applyAlignment="1">
      <alignment vertical="center" wrapText="1"/>
    </xf>
    <xf numFmtId="0" fontId="11" fillId="2" borderId="14" xfId="5" applyBorder="1" applyAlignment="1">
      <alignment horizontal="left" wrapText="1"/>
    </xf>
    <xf numFmtId="0" fontId="11" fillId="2" borderId="1" xfId="5" applyAlignment="1">
      <alignment horizontal="left" wrapText="1"/>
    </xf>
    <xf numFmtId="0" fontId="15" fillId="2" borderId="14" xfId="5" applyFont="1" applyBorder="1" applyAlignment="1">
      <alignment horizontal="left" wrapText="1"/>
    </xf>
    <xf numFmtId="0" fontId="11" fillId="2" borderId="1" xfId="5" applyAlignment="1">
      <alignment wrapText="1"/>
    </xf>
    <xf numFmtId="0" fontId="15" fillId="2" borderId="6" xfId="9" applyFont="1" applyBorder="1"/>
    <xf numFmtId="0" fontId="16" fillId="4" borderId="8" xfId="9" applyFont="1" applyFill="1" applyBorder="1" applyAlignment="1">
      <alignment wrapText="1"/>
    </xf>
    <xf numFmtId="0" fontId="15" fillId="2" borderId="1" xfId="9" applyFont="1" applyAlignment="1">
      <alignment horizontal="left" vertical="center" wrapText="1"/>
    </xf>
    <xf numFmtId="0" fontId="11" fillId="8" borderId="1" xfId="0" applyFont="1" applyFill="1" applyBorder="1" applyAlignment="1">
      <alignment horizontal="left"/>
    </xf>
    <xf numFmtId="0" fontId="11" fillId="6" borderId="1" xfId="0" applyFont="1" applyFill="1" applyBorder="1" applyAlignment="1">
      <alignment horizontal="left"/>
    </xf>
    <xf numFmtId="0" fontId="11" fillId="10" borderId="1" xfId="0" applyFont="1" applyFill="1" applyBorder="1" applyAlignment="1">
      <alignment horizontal="left"/>
    </xf>
    <xf numFmtId="49" fontId="11" fillId="6" borderId="1" xfId="0" applyNumberFormat="1" applyFont="1" applyFill="1" applyBorder="1" applyAlignment="1">
      <alignment horizontal="left"/>
    </xf>
    <xf numFmtId="49" fontId="11" fillId="6" borderId="1" xfId="0" applyNumberFormat="1" applyFont="1" applyFill="1" applyBorder="1" applyAlignment="1">
      <alignment horizontal="left" vertical="top" wrapText="1"/>
    </xf>
    <xf numFmtId="0" fontId="11" fillId="8" borderId="1" xfId="0" applyFont="1" applyFill="1" applyBorder="1" applyAlignment="1">
      <alignment horizontal="left" vertical="top" wrapText="1"/>
    </xf>
    <xf numFmtId="0" fontId="11" fillId="10"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16" fillId="4" borderId="7" xfId="9" applyFont="1" applyFill="1" applyBorder="1" applyAlignment="1">
      <alignment wrapText="1"/>
    </xf>
    <xf numFmtId="0" fontId="0" fillId="0" borderId="11"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17" fillId="4" borderId="5" xfId="0" applyFont="1" applyFill="1" applyBorder="1"/>
    <xf numFmtId="0" fontId="17" fillId="4" borderId="6" xfId="0" applyFont="1" applyFill="1" applyBorder="1"/>
    <xf numFmtId="0" fontId="17" fillId="4" borderId="7" xfId="0" applyFont="1" applyFill="1" applyBorder="1"/>
    <xf numFmtId="0" fontId="28" fillId="0" borderId="1" xfId="5" applyFont="1" applyFill="1" applyAlignment="1">
      <alignment wrapText="1"/>
    </xf>
    <xf numFmtId="0" fontId="28" fillId="2" borderId="1" xfId="16" applyFont="1" applyAlignment="1">
      <alignment wrapText="1"/>
    </xf>
    <xf numFmtId="0" fontId="28" fillId="2" borderId="1" xfId="16" applyFont="1" applyProtection="1">
      <protection locked="0"/>
    </xf>
    <xf numFmtId="0" fontId="28" fillId="7" borderId="23" xfId="5" applyFont="1" applyFill="1" applyBorder="1" applyAlignment="1" applyProtection="1">
      <alignment wrapText="1"/>
      <protection locked="0"/>
    </xf>
    <xf numFmtId="0" fontId="28" fillId="7" borderId="24" xfId="16" applyFont="1" applyFill="1" applyBorder="1" applyAlignment="1" applyProtection="1">
      <alignment wrapText="1"/>
      <protection locked="0"/>
    </xf>
    <xf numFmtId="0" fontId="28" fillId="7" borderId="25" xfId="16" applyFont="1" applyFill="1" applyBorder="1" applyAlignment="1" applyProtection="1">
      <alignment wrapText="1"/>
      <protection locked="0"/>
    </xf>
    <xf numFmtId="0" fontId="28" fillId="2" borderId="1" xfId="5" applyFont="1" applyAlignment="1">
      <alignment wrapText="1"/>
    </xf>
    <xf numFmtId="0" fontId="28" fillId="7" borderId="16" xfId="5" applyFont="1" applyFill="1" applyBorder="1" applyAlignment="1" applyProtection="1">
      <alignment wrapText="1"/>
      <protection locked="0"/>
    </xf>
    <xf numFmtId="0" fontId="28" fillId="7" borderId="1" xfId="16" applyFont="1" applyFill="1" applyAlignment="1" applyProtection="1">
      <alignment wrapText="1"/>
      <protection locked="0"/>
    </xf>
    <xf numFmtId="0" fontId="28" fillId="7" borderId="17" xfId="16" applyFont="1" applyFill="1" applyBorder="1" applyAlignment="1" applyProtection="1">
      <alignment wrapText="1"/>
      <protection locked="0"/>
    </xf>
    <xf numFmtId="0" fontId="28" fillId="7" borderId="18" xfId="5" applyFont="1" applyFill="1" applyBorder="1" applyAlignment="1" applyProtection="1">
      <alignment wrapText="1"/>
      <protection locked="0"/>
    </xf>
    <xf numFmtId="0" fontId="28" fillId="7" borderId="15" xfId="16" applyFont="1" applyFill="1" applyBorder="1" applyAlignment="1" applyProtection="1">
      <alignment wrapText="1"/>
      <protection locked="0"/>
    </xf>
    <xf numFmtId="0" fontId="28" fillId="7" borderId="19" xfId="16" applyFont="1" applyFill="1" applyBorder="1" applyAlignment="1" applyProtection="1">
      <alignment wrapText="1"/>
      <protection locked="0"/>
    </xf>
    <xf numFmtId="0" fontId="28" fillId="2" borderId="1" xfId="16" applyFont="1" applyAlignment="1" applyProtection="1">
      <alignment wrapText="1"/>
      <protection locked="0"/>
    </xf>
    <xf numFmtId="0" fontId="0" fillId="2" borderId="1" xfId="0" applyFill="1" applyBorder="1"/>
    <xf numFmtId="0" fontId="11" fillId="11" borderId="1" xfId="0" applyFont="1" applyFill="1" applyBorder="1" applyAlignment="1">
      <alignment horizontal="left" vertical="top" wrapText="1"/>
    </xf>
    <xf numFmtId="0" fontId="11" fillId="11" borderId="1" xfId="0" applyFont="1" applyFill="1" applyBorder="1" applyAlignment="1">
      <alignment horizontal="left"/>
    </xf>
    <xf numFmtId="49" fontId="11" fillId="11"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xf>
    <xf numFmtId="0" fontId="28" fillId="12" borderId="2" xfId="17" applyFont="1" applyFill="1" applyBorder="1" applyAlignment="1">
      <alignment wrapText="1"/>
    </xf>
    <xf numFmtId="0" fontId="28" fillId="12" borderId="23" xfId="17" applyFont="1" applyFill="1" applyBorder="1" applyAlignment="1" applyProtection="1">
      <alignment wrapText="1"/>
      <protection locked="0"/>
    </xf>
    <xf numFmtId="0" fontId="28" fillId="12" borderId="24" xfId="17" applyFont="1" applyFill="1" applyBorder="1" applyAlignment="1" applyProtection="1">
      <alignment wrapText="1"/>
      <protection locked="0"/>
    </xf>
    <xf numFmtId="0" fontId="28" fillId="12" borderId="25" xfId="17" applyFont="1" applyFill="1" applyBorder="1" applyAlignment="1" applyProtection="1">
      <alignment wrapText="1"/>
      <protection locked="0"/>
    </xf>
    <xf numFmtId="0" fontId="30" fillId="2" borderId="1" xfId="9" applyFont="1" applyAlignment="1">
      <alignment horizontal="left" vertical="center" wrapText="1"/>
    </xf>
    <xf numFmtId="0" fontId="28" fillId="12" borderId="14" xfId="17" applyFont="1" applyFill="1" applyBorder="1" applyAlignment="1" applyProtection="1">
      <alignment wrapText="1"/>
      <protection locked="0"/>
    </xf>
    <xf numFmtId="0" fontId="28" fillId="2" borderId="1" xfId="16" applyFont="1"/>
    <xf numFmtId="0" fontId="32" fillId="0" borderId="0" xfId="0" applyFont="1"/>
    <xf numFmtId="0" fontId="32" fillId="5" borderId="0" xfId="0" applyFont="1" applyFill="1"/>
    <xf numFmtId="0" fontId="0" fillId="5" borderId="0" xfId="0" applyFill="1"/>
    <xf numFmtId="0" fontId="32" fillId="5" borderId="3" xfId="0" applyFont="1" applyFill="1" applyBorder="1"/>
    <xf numFmtId="0" fontId="32" fillId="5" borderId="13" xfId="0" applyFont="1" applyFill="1" applyBorder="1"/>
    <xf numFmtId="0" fontId="32" fillId="5" borderId="4" xfId="0" applyFont="1" applyFill="1" applyBorder="1"/>
    <xf numFmtId="0" fontId="32" fillId="5" borderId="9" xfId="0" applyFont="1" applyFill="1" applyBorder="1"/>
    <xf numFmtId="0" fontId="32" fillId="5" borderId="1" xfId="0" applyFont="1" applyFill="1" applyBorder="1"/>
    <xf numFmtId="0" fontId="0" fillId="5" borderId="1" xfId="0" applyFill="1" applyBorder="1"/>
    <xf numFmtId="0" fontId="0" fillId="5" borderId="10" xfId="0" applyFill="1" applyBorder="1"/>
    <xf numFmtId="0" fontId="11" fillId="5" borderId="1" xfId="0" applyFont="1" applyFill="1" applyBorder="1"/>
    <xf numFmtId="0" fontId="0" fillId="5" borderId="2" xfId="0" applyFill="1" applyBorder="1"/>
    <xf numFmtId="0" fontId="0" fillId="5" borderId="12" xfId="0" applyFill="1" applyBorder="1"/>
    <xf numFmtId="0" fontId="18" fillId="6" borderId="1" xfId="0" applyFont="1" applyFill="1" applyBorder="1" applyAlignment="1">
      <alignment horizontal="right" wrapText="1"/>
    </xf>
    <xf numFmtId="0" fontId="18" fillId="6" borderId="1" xfId="0" applyFont="1" applyFill="1" applyBorder="1" applyAlignment="1">
      <alignment horizontal="right" vertical="center" wrapText="1"/>
    </xf>
    <xf numFmtId="0" fontId="19" fillId="5" borderId="1" xfId="0" applyFont="1" applyFill="1" applyBorder="1" applyAlignment="1">
      <alignment vertical="center" wrapText="1"/>
    </xf>
    <xf numFmtId="0" fontId="33" fillId="5" borderId="1" xfId="0" applyFont="1" applyFill="1" applyBorder="1"/>
    <xf numFmtId="0" fontId="18" fillId="5" borderId="1" xfId="0" applyFont="1" applyFill="1" applyBorder="1"/>
    <xf numFmtId="0" fontId="34" fillId="5" borderId="1" xfId="3" applyFont="1" applyFill="1" applyBorder="1"/>
    <xf numFmtId="0" fontId="19" fillId="5" borderId="1" xfId="0" applyFont="1" applyFill="1" applyBorder="1" applyAlignment="1">
      <alignment horizontal="center"/>
    </xf>
    <xf numFmtId="0" fontId="19" fillId="5" borderId="1" xfId="0" applyFont="1" applyFill="1" applyBorder="1" applyAlignment="1">
      <alignment horizontal="right" wrapText="1"/>
    </xf>
    <xf numFmtId="0" fontId="19" fillId="5" borderId="1" xfId="0" applyFont="1" applyFill="1" applyBorder="1" applyAlignment="1">
      <alignment horizontal="right"/>
    </xf>
    <xf numFmtId="0" fontId="18" fillId="6" borderId="3" xfId="0" applyFont="1" applyFill="1" applyBorder="1" applyAlignment="1">
      <alignment vertical="center" wrapText="1"/>
    </xf>
    <xf numFmtId="0" fontId="18" fillId="6" borderId="13" xfId="0" applyFont="1" applyFill="1" applyBorder="1" applyAlignment="1">
      <alignment horizontal="right" vertical="center" wrapText="1"/>
    </xf>
    <xf numFmtId="0" fontId="18" fillId="6" borderId="9" xfId="0" applyFont="1" applyFill="1" applyBorder="1" applyAlignment="1">
      <alignment vertical="center" wrapText="1"/>
    </xf>
    <xf numFmtId="0" fontId="18" fillId="7" borderId="10" xfId="0" applyFont="1" applyFill="1" applyBorder="1" applyAlignment="1">
      <alignment vertical="center" wrapText="1"/>
    </xf>
    <xf numFmtId="0" fontId="18" fillId="6" borderId="11" xfId="0" applyFont="1" applyFill="1" applyBorder="1" applyAlignment="1">
      <alignment vertical="center" wrapText="1"/>
    </xf>
    <xf numFmtId="0" fontId="18" fillId="6" borderId="2" xfId="0" applyFont="1" applyFill="1" applyBorder="1" applyAlignment="1">
      <alignment horizontal="right" vertical="center" wrapText="1"/>
    </xf>
    <xf numFmtId="0" fontId="18" fillId="6" borderId="13" xfId="0" applyFont="1" applyFill="1" applyBorder="1" applyAlignment="1">
      <alignment horizontal="right" wrapText="1"/>
    </xf>
    <xf numFmtId="0" fontId="18" fillId="6" borderId="10" xfId="0" applyFont="1" applyFill="1" applyBorder="1"/>
    <xf numFmtId="165" fontId="18" fillId="6" borderId="10" xfId="0" applyNumberFormat="1" applyFont="1" applyFill="1" applyBorder="1" applyAlignment="1">
      <alignment horizontal="right" vertical="center" wrapText="1"/>
    </xf>
    <xf numFmtId="0" fontId="0" fillId="5" borderId="9" xfId="0" applyFill="1" applyBorder="1"/>
    <xf numFmtId="0" fontId="32" fillId="5" borderId="10" xfId="0" applyFont="1" applyFill="1" applyBorder="1"/>
    <xf numFmtId="0" fontId="0" fillId="5" borderId="11" xfId="0" applyFill="1" applyBorder="1"/>
    <xf numFmtId="0" fontId="32" fillId="5" borderId="2" xfId="0" applyFont="1" applyFill="1" applyBorder="1"/>
    <xf numFmtId="0" fontId="18" fillId="6" borderId="10" xfId="0" applyFont="1" applyFill="1" applyBorder="1" applyAlignment="1">
      <alignment vertical="center" wrapText="1"/>
    </xf>
    <xf numFmtId="0" fontId="19" fillId="5" borderId="6" xfId="0" applyFont="1" applyFill="1" applyBorder="1" applyAlignment="1">
      <alignment horizontal="center" wrapText="1"/>
    </xf>
    <xf numFmtId="0" fontId="18" fillId="5" borderId="9" xfId="0" applyFont="1" applyFill="1" applyBorder="1"/>
    <xf numFmtId="0" fontId="32" fillId="5" borderId="6" xfId="0" applyFont="1" applyFill="1" applyBorder="1"/>
    <xf numFmtId="0" fontId="19" fillId="5" borderId="2" xfId="0" applyFont="1" applyFill="1" applyBorder="1" applyAlignment="1">
      <alignment horizontal="center" wrapText="1"/>
    </xf>
    <xf numFmtId="0" fontId="0" fillId="5" borderId="3" xfId="0" applyFill="1" applyBorder="1"/>
    <xf numFmtId="0" fontId="0" fillId="5" borderId="13" xfId="0" applyFill="1" applyBorder="1"/>
    <xf numFmtId="0" fontId="0" fillId="5" borderId="4" xfId="0" applyFill="1" applyBorder="1"/>
    <xf numFmtId="6" fontId="18" fillId="6" borderId="10" xfId="0" applyNumberFormat="1" applyFont="1" applyFill="1" applyBorder="1" applyAlignment="1">
      <alignment horizontal="right" vertical="center" wrapText="1"/>
    </xf>
    <xf numFmtId="6" fontId="18" fillId="6" borderId="12" xfId="0" applyNumberFormat="1" applyFont="1" applyFill="1" applyBorder="1" applyAlignment="1">
      <alignment horizontal="right" vertical="center" wrapText="1"/>
    </xf>
    <xf numFmtId="6" fontId="18" fillId="7" borderId="10" xfId="0" applyNumberFormat="1" applyFont="1" applyFill="1" applyBorder="1" applyAlignment="1">
      <alignment horizontal="right" vertical="center" wrapText="1"/>
    </xf>
    <xf numFmtId="0" fontId="40" fillId="13" borderId="3" xfId="0" applyFont="1" applyFill="1" applyBorder="1"/>
    <xf numFmtId="0" fontId="32" fillId="13" borderId="13" xfId="0" applyFont="1" applyFill="1" applyBorder="1"/>
    <xf numFmtId="0" fontId="32" fillId="13" borderId="4" xfId="0" applyFont="1" applyFill="1" applyBorder="1"/>
    <xf numFmtId="0" fontId="12" fillId="6" borderId="3" xfId="5" applyFont="1" applyFill="1" applyBorder="1" applyAlignment="1">
      <alignment horizontal="right" wrapText="1"/>
    </xf>
    <xf numFmtId="0" fontId="22" fillId="6" borderId="11" xfId="5" applyFont="1" applyFill="1" applyBorder="1" applyAlignment="1">
      <alignment horizontal="right" wrapText="1"/>
    </xf>
    <xf numFmtId="0" fontId="14" fillId="0" borderId="10" xfId="3" applyBorder="1"/>
    <xf numFmtId="0" fontId="16" fillId="2" borderId="1" xfId="1" applyFont="1"/>
    <xf numFmtId="0" fontId="11" fillId="0" borderId="3" xfId="0" applyFont="1" applyBorder="1" applyAlignment="1">
      <alignment wrapText="1"/>
    </xf>
    <xf numFmtId="0" fontId="11" fillId="0" borderId="13" xfId="0" applyFont="1" applyBorder="1" applyAlignment="1">
      <alignment wrapText="1"/>
    </xf>
    <xf numFmtId="0" fontId="11" fillId="0" borderId="9" xfId="0" applyFont="1" applyBorder="1" applyAlignment="1">
      <alignment wrapText="1"/>
    </xf>
    <xf numFmtId="0" fontId="11" fillId="0" borderId="1" xfId="0" applyFont="1" applyBorder="1" applyAlignment="1">
      <alignment wrapText="1"/>
    </xf>
    <xf numFmtId="0" fontId="29" fillId="2" borderId="0" xfId="0" applyFont="1" applyFill="1"/>
    <xf numFmtId="0" fontId="43" fillId="0" borderId="0" xfId="0" applyFont="1" applyAlignment="1">
      <alignment wrapText="1"/>
    </xf>
    <xf numFmtId="49" fontId="29" fillId="6" borderId="26" xfId="0" applyNumberFormat="1" applyFont="1" applyFill="1" applyBorder="1" applyAlignment="1">
      <alignment horizontal="left" wrapText="1"/>
    </xf>
    <xf numFmtId="0" fontId="29" fillId="11" borderId="27" xfId="0" applyFont="1" applyFill="1" applyBorder="1" applyAlignment="1">
      <alignment horizontal="left" wrapText="1"/>
    </xf>
    <xf numFmtId="49" fontId="29" fillId="6" borderId="28" xfId="0" applyNumberFormat="1" applyFont="1" applyFill="1" applyBorder="1" applyAlignment="1">
      <alignment horizontal="left" wrapText="1"/>
    </xf>
    <xf numFmtId="0" fontId="29" fillId="11" borderId="24" xfId="0" applyFont="1" applyFill="1" applyBorder="1" applyAlignment="1">
      <alignment horizontal="left" wrapText="1"/>
    </xf>
    <xf numFmtId="49" fontId="29" fillId="11" borderId="24" xfId="0" applyNumberFormat="1" applyFont="1" applyFill="1" applyBorder="1" applyAlignment="1">
      <alignment horizontal="left" wrapText="1"/>
    </xf>
    <xf numFmtId="0" fontId="29" fillId="11" borderId="26" xfId="0" applyFont="1" applyFill="1" applyBorder="1" applyAlignment="1">
      <alignment horizontal="left" wrapText="1"/>
    </xf>
    <xf numFmtId="0" fontId="29" fillId="8" borderId="26" xfId="0" applyFont="1" applyFill="1" applyBorder="1" applyAlignment="1">
      <alignment horizontal="left" wrapText="1"/>
    </xf>
    <xf numFmtId="0" fontId="29" fillId="10" borderId="26" xfId="0" applyFont="1" applyFill="1" applyBorder="1" applyAlignment="1">
      <alignment horizontal="left" wrapText="1"/>
    </xf>
    <xf numFmtId="0" fontId="29" fillId="6" borderId="27" xfId="0" applyFont="1" applyFill="1" applyBorder="1" applyAlignment="1">
      <alignment horizontal="left" wrapText="1"/>
    </xf>
    <xf numFmtId="0" fontId="29" fillId="6" borderId="26" xfId="0" applyFont="1" applyFill="1" applyBorder="1" applyAlignment="1">
      <alignment horizontal="left" wrapText="1"/>
    </xf>
    <xf numFmtId="0" fontId="0" fillId="0" borderId="0" xfId="0" applyAlignment="1">
      <alignment wrapText="1"/>
    </xf>
    <xf numFmtId="0" fontId="12" fillId="0" borderId="0" xfId="0" applyFont="1"/>
    <xf numFmtId="0" fontId="18" fillId="5" borderId="1" xfId="19" applyFont="1" applyFill="1" applyProtection="1">
      <protection locked="0"/>
    </xf>
    <xf numFmtId="0" fontId="19" fillId="5" borderId="1" xfId="19" applyFont="1" applyFill="1" applyProtection="1">
      <protection locked="0"/>
    </xf>
    <xf numFmtId="0" fontId="18" fillId="5" borderId="1" xfId="19" applyFont="1" applyFill="1" applyAlignment="1" applyProtection="1">
      <alignment horizontal="right"/>
      <protection locked="0"/>
    </xf>
    <xf numFmtId="0" fontId="18" fillId="5" borderId="1" xfId="19" quotePrefix="1" applyFont="1" applyFill="1" applyProtection="1">
      <protection locked="0"/>
    </xf>
    <xf numFmtId="0" fontId="18" fillId="2" borderId="1" xfId="19" applyFont="1" applyProtection="1">
      <protection locked="0"/>
    </xf>
    <xf numFmtId="0" fontId="21" fillId="5" borderId="1" xfId="19" applyFont="1" applyFill="1" applyAlignment="1">
      <alignment horizontal="right" vertical="top"/>
    </xf>
    <xf numFmtId="0" fontId="19" fillId="6" borderId="3" xfId="19" applyFont="1" applyFill="1" applyBorder="1" applyAlignment="1">
      <alignment horizontal="right"/>
    </xf>
    <xf numFmtId="0" fontId="19" fillId="6" borderId="4" xfId="19" applyFont="1" applyFill="1" applyBorder="1" applyAlignment="1">
      <alignment horizontal="center"/>
    </xf>
    <xf numFmtId="0" fontId="18" fillId="5" borderId="1" xfId="19" applyFont="1" applyFill="1"/>
    <xf numFmtId="0" fontId="18" fillId="5" borderId="1" xfId="19" quotePrefix="1" applyFont="1" applyFill="1"/>
    <xf numFmtId="0" fontId="18" fillId="6" borderId="9" xfId="19" applyFont="1" applyFill="1" applyBorder="1" applyAlignment="1">
      <alignment horizontal="right"/>
    </xf>
    <xf numFmtId="1" fontId="18" fillId="7" borderId="10" xfId="19" applyNumberFormat="1" applyFont="1" applyFill="1" applyBorder="1" applyProtection="1">
      <protection locked="0"/>
    </xf>
    <xf numFmtId="0" fontId="18" fillId="6" borderId="11" xfId="19" applyFont="1" applyFill="1" applyBorder="1" applyAlignment="1">
      <alignment horizontal="right"/>
    </xf>
    <xf numFmtId="9" fontId="18" fillId="6" borderId="12" xfId="19" applyNumberFormat="1" applyFont="1" applyFill="1" applyBorder="1"/>
    <xf numFmtId="0" fontId="21" fillId="5" borderId="1" xfId="19" applyFont="1" applyFill="1" applyAlignment="1" applyProtection="1">
      <alignment horizontal="right" vertical="top"/>
      <protection locked="0"/>
    </xf>
    <xf numFmtId="0" fontId="18" fillId="5" borderId="1" xfId="19" applyFont="1" applyFill="1" applyAlignment="1">
      <alignment horizontal="right"/>
    </xf>
    <xf numFmtId="9" fontId="18" fillId="5" borderId="1" xfId="19" applyNumberFormat="1" applyFont="1" applyFill="1" applyProtection="1">
      <protection locked="0"/>
    </xf>
    <xf numFmtId="9" fontId="19" fillId="6" borderId="4" xfId="19" applyNumberFormat="1" applyFont="1" applyFill="1" applyBorder="1" applyAlignment="1" applyProtection="1">
      <alignment horizontal="center"/>
      <protection locked="0"/>
    </xf>
    <xf numFmtId="0" fontId="18" fillId="6" borderId="9" xfId="19" applyFont="1" applyFill="1" applyBorder="1" applyAlignment="1">
      <alignment horizontal="right" wrapText="1"/>
    </xf>
    <xf numFmtId="9" fontId="18" fillId="7" borderId="10" xfId="19" applyNumberFormat="1" applyFont="1" applyFill="1" applyBorder="1" applyProtection="1">
      <protection locked="0"/>
    </xf>
    <xf numFmtId="0" fontId="18" fillId="6" borderId="11" xfId="19" applyFont="1" applyFill="1" applyBorder="1" applyAlignment="1">
      <alignment horizontal="right" wrapText="1"/>
    </xf>
    <xf numFmtId="0" fontId="18" fillId="5" borderId="1" xfId="19" applyFont="1" applyFill="1" applyAlignment="1">
      <alignment horizontal="right" wrapText="1"/>
    </xf>
    <xf numFmtId="9" fontId="18" fillId="6" borderId="13" xfId="19" applyNumberFormat="1" applyFont="1" applyFill="1" applyBorder="1" applyProtection="1">
      <protection locked="0"/>
    </xf>
    <xf numFmtId="0" fontId="18" fillId="6" borderId="13" xfId="19" applyFont="1" applyFill="1" applyBorder="1" applyProtection="1">
      <protection locked="0"/>
    </xf>
    <xf numFmtId="0" fontId="18" fillId="6" borderId="4" xfId="19" applyFont="1" applyFill="1" applyBorder="1" applyProtection="1">
      <protection locked="0"/>
    </xf>
    <xf numFmtId="0" fontId="18" fillId="5" borderId="1" xfId="19" applyFont="1" applyFill="1" applyAlignment="1" applyProtection="1">
      <alignment horizontal="right" wrapText="1"/>
      <protection locked="0"/>
    </xf>
    <xf numFmtId="0" fontId="19" fillId="6" borderId="3" xfId="19" applyFont="1" applyFill="1" applyBorder="1" applyAlignment="1">
      <alignment vertical="top"/>
    </xf>
    <xf numFmtId="0" fontId="19" fillId="6" borderId="13" xfId="19" applyFont="1" applyFill="1" applyBorder="1" applyAlignment="1" applyProtection="1">
      <alignment horizontal="center" vertical="top" wrapText="1"/>
      <protection locked="0"/>
    </xf>
    <xf numFmtId="0" fontId="19" fillId="6" borderId="13" xfId="19" applyFont="1" applyFill="1" applyBorder="1" applyAlignment="1" applyProtection="1">
      <alignment wrapText="1"/>
      <protection locked="0"/>
    </xf>
    <xf numFmtId="0" fontId="19" fillId="6" borderId="4" xfId="19" applyFont="1" applyFill="1" applyBorder="1" applyAlignment="1">
      <alignment horizontal="center" vertical="top" wrapText="1"/>
    </xf>
    <xf numFmtId="42" fontId="18" fillId="7" borderId="2" xfId="19" applyNumberFormat="1" applyFont="1" applyFill="1" applyBorder="1" applyProtection="1">
      <protection locked="0"/>
    </xf>
    <xf numFmtId="0" fontId="19" fillId="6" borderId="1" xfId="19" applyFont="1" applyFill="1" applyAlignment="1" applyProtection="1">
      <alignment wrapText="1"/>
      <protection locked="0"/>
    </xf>
    <xf numFmtId="42" fontId="18" fillId="6" borderId="10" xfId="19" applyNumberFormat="1" applyFont="1" applyFill="1" applyBorder="1"/>
    <xf numFmtId="0" fontId="18" fillId="6" borderId="11" xfId="19" applyFont="1" applyFill="1" applyBorder="1" applyAlignment="1" applyProtection="1">
      <alignment horizontal="right"/>
      <protection locked="0"/>
    </xf>
    <xf numFmtId="0" fontId="19" fillId="6" borderId="2" xfId="19" applyFont="1" applyFill="1" applyBorder="1" applyAlignment="1" applyProtection="1">
      <alignment horizontal="right" wrapText="1"/>
      <protection locked="0"/>
    </xf>
    <xf numFmtId="42" fontId="18" fillId="6" borderId="12" xfId="19" applyNumberFormat="1" applyFont="1" applyFill="1" applyBorder="1"/>
    <xf numFmtId="0" fontId="19" fillId="6" borderId="3" xfId="19" applyFont="1" applyFill="1" applyBorder="1" applyAlignment="1">
      <alignment horizontal="left"/>
    </xf>
    <xf numFmtId="0" fontId="18" fillId="6" borderId="4" xfId="19" applyFont="1" applyFill="1" applyBorder="1"/>
    <xf numFmtId="0" fontId="19" fillId="3" borderId="11" xfId="19" applyFont="1" applyFill="1" applyBorder="1" applyAlignment="1">
      <alignment horizontal="right"/>
    </xf>
    <xf numFmtId="42" fontId="18" fillId="3" borderId="12" xfId="19" applyNumberFormat="1" applyFont="1" applyFill="1" applyBorder="1"/>
    <xf numFmtId="0" fontId="19" fillId="6" borderId="9" xfId="19" applyFont="1" applyFill="1" applyBorder="1" applyAlignment="1">
      <alignment horizontal="right" indent="2"/>
    </xf>
    <xf numFmtId="0" fontId="18" fillId="6" borderId="10" xfId="19" applyFont="1" applyFill="1" applyBorder="1"/>
    <xf numFmtId="0" fontId="18" fillId="6" borderId="10" xfId="19" applyFont="1" applyFill="1" applyBorder="1" applyAlignment="1">
      <alignment horizontal="left"/>
    </xf>
    <xf numFmtId="42" fontId="18" fillId="7" borderId="10" xfId="19" applyNumberFormat="1" applyFont="1" applyFill="1" applyBorder="1" applyProtection="1">
      <protection locked="0"/>
    </xf>
    <xf numFmtId="0" fontId="19" fillId="6" borderId="9" xfId="19" applyFont="1" applyFill="1" applyBorder="1" applyAlignment="1">
      <alignment horizontal="right"/>
    </xf>
    <xf numFmtId="42" fontId="19" fillId="6" borderId="10" xfId="19" applyNumberFormat="1" applyFont="1" applyFill="1" applyBorder="1"/>
    <xf numFmtId="0" fontId="18" fillId="6" borderId="1" xfId="19" applyFont="1" applyFill="1" applyAlignment="1">
      <alignment horizontal="right" indent="2"/>
    </xf>
    <xf numFmtId="0" fontId="18" fillId="6" borderId="1" xfId="19" applyFont="1" applyFill="1" applyAlignment="1">
      <alignment horizontal="left"/>
    </xf>
    <xf numFmtId="0" fontId="18" fillId="7" borderId="1" xfId="19" applyFont="1" applyFill="1" applyAlignment="1" applyProtection="1">
      <alignment horizontal="right"/>
      <protection locked="0"/>
    </xf>
    <xf numFmtId="0" fontId="18" fillId="7" borderId="2" xfId="19" applyFont="1" applyFill="1" applyBorder="1" applyAlignment="1" applyProtection="1">
      <alignment horizontal="right"/>
      <protection locked="0"/>
    </xf>
    <xf numFmtId="42" fontId="18" fillId="7" borderId="12" xfId="19" applyNumberFormat="1" applyFont="1" applyFill="1" applyBorder="1" applyProtection="1">
      <protection locked="0"/>
    </xf>
    <xf numFmtId="42" fontId="18" fillId="5" borderId="1" xfId="19" applyNumberFormat="1" applyFont="1" applyFill="1" applyProtection="1">
      <protection locked="0"/>
    </xf>
    <xf numFmtId="0" fontId="19" fillId="5" borderId="1" xfId="19" applyFont="1" applyFill="1" applyAlignment="1" applyProtection="1">
      <alignment wrapText="1"/>
      <protection locked="0"/>
    </xf>
    <xf numFmtId="0" fontId="19" fillId="5" borderId="1" xfId="19" applyFont="1" applyFill="1" applyAlignment="1" applyProtection="1">
      <alignment horizontal="right"/>
      <protection locked="0"/>
    </xf>
    <xf numFmtId="42" fontId="11" fillId="5" borderId="1" xfId="19" applyNumberFormat="1" applyFont="1" applyFill="1" applyProtection="1">
      <protection locked="0"/>
    </xf>
    <xf numFmtId="164" fontId="11" fillId="5" borderId="1" xfId="19" applyNumberFormat="1" applyFont="1" applyFill="1" applyProtection="1">
      <protection locked="0"/>
    </xf>
    <xf numFmtId="0" fontId="16" fillId="0" borderId="0" xfId="0" applyFont="1"/>
    <xf numFmtId="0" fontId="16" fillId="0" borderId="1" xfId="0" applyFont="1" applyBorder="1"/>
    <xf numFmtId="0" fontId="28" fillId="7" borderId="30" xfId="16" applyFont="1" applyFill="1" applyBorder="1" applyAlignment="1" applyProtection="1">
      <alignment wrapText="1"/>
      <protection locked="0"/>
    </xf>
    <xf numFmtId="0" fontId="0" fillId="0" borderId="0" xfId="0" applyProtection="1">
      <protection locked="0"/>
    </xf>
    <xf numFmtId="0" fontId="12" fillId="2" borderId="1" xfId="0" applyFont="1" applyFill="1" applyBorder="1"/>
    <xf numFmtId="0" fontId="29" fillId="7" borderId="16" xfId="5" applyFont="1" applyFill="1" applyBorder="1" applyAlignment="1" applyProtection="1">
      <alignment wrapText="1"/>
      <protection locked="0"/>
    </xf>
    <xf numFmtId="0" fontId="29" fillId="7" borderId="1" xfId="16" applyFont="1" applyFill="1" applyAlignment="1" applyProtection="1">
      <alignment wrapText="1"/>
      <protection locked="0"/>
    </xf>
    <xf numFmtId="0" fontId="29" fillId="2" borderId="1" xfId="16" applyFont="1"/>
    <xf numFmtId="0" fontId="29" fillId="2" borderId="1" xfId="16" applyFont="1" applyProtection="1">
      <protection locked="0"/>
    </xf>
    <xf numFmtId="0" fontId="12" fillId="7" borderId="0" xfId="0" applyFont="1" applyFill="1"/>
    <xf numFmtId="0" fontId="28" fillId="2" borderId="1" xfId="16" applyFont="1" applyAlignment="1" applyProtection="1">
      <alignment horizontal="left" wrapText="1"/>
      <protection locked="0"/>
    </xf>
    <xf numFmtId="0" fontId="28" fillId="12" borderId="24" xfId="17" applyFont="1" applyFill="1" applyBorder="1" applyAlignment="1" applyProtection="1">
      <alignment horizontal="left" wrapText="1"/>
      <protection locked="0"/>
    </xf>
    <xf numFmtId="0" fontId="28" fillId="7" borderId="25" xfId="16" applyFont="1" applyFill="1" applyBorder="1" applyAlignment="1" applyProtection="1">
      <alignment horizontal="left" wrapText="1"/>
      <protection locked="0"/>
    </xf>
    <xf numFmtId="0" fontId="28" fillId="7" borderId="17" xfId="16" applyFont="1" applyFill="1" applyBorder="1" applyAlignment="1" applyProtection="1">
      <alignment horizontal="left" wrapText="1"/>
      <protection locked="0"/>
    </xf>
    <xf numFmtId="0" fontId="29" fillId="7" borderId="17" xfId="16" applyFont="1" applyFill="1" applyBorder="1" applyAlignment="1" applyProtection="1">
      <alignment horizontal="left" wrapText="1"/>
      <protection locked="0"/>
    </xf>
    <xf numFmtId="6" fontId="29" fillId="7" borderId="17" xfId="16" applyNumberFormat="1" applyFont="1" applyFill="1" applyBorder="1" applyAlignment="1" applyProtection="1">
      <alignment horizontal="left" wrapText="1"/>
      <protection locked="0"/>
    </xf>
    <xf numFmtId="0" fontId="29" fillId="7" borderId="1" xfId="16" applyFont="1" applyFill="1" applyAlignment="1" applyProtection="1">
      <alignment horizontal="left" wrapText="1"/>
      <protection locked="0"/>
    </xf>
    <xf numFmtId="0" fontId="28" fillId="7" borderId="1" xfId="16" applyFont="1" applyFill="1" applyAlignment="1" applyProtection="1">
      <alignment horizontal="left" wrapText="1"/>
      <protection locked="0"/>
    </xf>
    <xf numFmtId="0" fontId="12" fillId="7" borderId="0" xfId="0" applyFont="1" applyFill="1" applyAlignment="1">
      <alignment horizontal="left"/>
    </xf>
    <xf numFmtId="0" fontId="0" fillId="0" borderId="0" xfId="0" applyAlignment="1">
      <alignment horizontal="left"/>
    </xf>
    <xf numFmtId="9" fontId="18" fillId="6" borderId="12" xfId="8" applyNumberFormat="1" applyFont="1" applyFill="1" applyBorder="1" applyProtection="1">
      <protection locked="0"/>
    </xf>
    <xf numFmtId="1" fontId="18" fillId="7" borderId="10" xfId="8" applyNumberFormat="1" applyFont="1" applyFill="1" applyBorder="1" applyProtection="1">
      <protection locked="0"/>
    </xf>
    <xf numFmtId="0" fontId="12" fillId="2" borderId="1" xfId="0" applyFont="1" applyFill="1" applyBorder="1" applyAlignment="1">
      <alignment horizontal="left"/>
    </xf>
    <xf numFmtId="0" fontId="11" fillId="2" borderId="1" xfId="0" applyFont="1" applyFill="1" applyBorder="1" applyAlignment="1">
      <alignment horizontal="left"/>
    </xf>
    <xf numFmtId="0" fontId="11" fillId="2" borderId="0" xfId="0" applyFont="1" applyFill="1"/>
    <xf numFmtId="0" fontId="11" fillId="2" borderId="0" xfId="0" applyFont="1" applyFill="1" applyAlignment="1">
      <alignment horizontal="left"/>
    </xf>
    <xf numFmtId="49" fontId="11" fillId="2" borderId="1" xfId="0" applyNumberFormat="1" applyFont="1" applyFill="1" applyBorder="1"/>
    <xf numFmtId="0" fontId="11" fillId="2" borderId="1" xfId="0" applyFont="1" applyFill="1" applyBorder="1" applyAlignment="1">
      <alignment wrapText="1"/>
    </xf>
    <xf numFmtId="0" fontId="11" fillId="0" borderId="0" xfId="0" applyFont="1"/>
    <xf numFmtId="0" fontId="18" fillId="2" borderId="0" xfId="0" applyFont="1" applyFill="1"/>
    <xf numFmtId="0" fontId="11" fillId="0" borderId="1" xfId="0" applyFont="1" applyBorder="1"/>
    <xf numFmtId="0" fontId="11" fillId="11" borderId="0" xfId="0" applyFont="1" applyFill="1" applyAlignment="1">
      <alignment horizontal="left"/>
    </xf>
    <xf numFmtId="0" fontId="11" fillId="8" borderId="0" xfId="0" applyFont="1" applyFill="1" applyAlignment="1">
      <alignment horizontal="left"/>
    </xf>
    <xf numFmtId="0" fontId="11" fillId="10" borderId="0" xfId="0" applyFont="1" applyFill="1" applyAlignment="1">
      <alignment horizontal="left"/>
    </xf>
    <xf numFmtId="0" fontId="18" fillId="0" borderId="0" xfId="0" applyFont="1"/>
    <xf numFmtId="49" fontId="11" fillId="0" borderId="0" xfId="0" applyNumberFormat="1" applyFont="1"/>
    <xf numFmtId="0" fontId="11" fillId="0" borderId="0" xfId="0" applyFont="1" applyAlignment="1">
      <alignment wrapText="1"/>
    </xf>
    <xf numFmtId="14" fontId="18" fillId="12" borderId="0" xfId="0" applyNumberFormat="1" applyFont="1" applyFill="1"/>
    <xf numFmtId="0" fontId="18" fillId="12" borderId="0" xfId="0" applyFont="1" applyFill="1"/>
    <xf numFmtId="0" fontId="11" fillId="12" borderId="0" xfId="0" applyFont="1" applyFill="1"/>
    <xf numFmtId="4" fontId="18" fillId="14" borderId="0" xfId="0" applyNumberFormat="1" applyFont="1" applyFill="1"/>
    <xf numFmtId="49" fontId="29" fillId="6" borderId="22" xfId="0" applyNumberFormat="1" applyFont="1" applyFill="1" applyBorder="1" applyAlignment="1">
      <alignment horizontal="left" wrapText="1"/>
    </xf>
    <xf numFmtId="0" fontId="29" fillId="11" borderId="21" xfId="0" applyFont="1" applyFill="1" applyBorder="1" applyAlignment="1">
      <alignment horizontal="left" wrapText="1"/>
    </xf>
    <xf numFmtId="0" fontId="29" fillId="11" borderId="1" xfId="0" applyFont="1" applyFill="1" applyBorder="1" applyAlignment="1">
      <alignment horizontal="left" wrapText="1"/>
    </xf>
    <xf numFmtId="49" fontId="29" fillId="11" borderId="1" xfId="0" applyNumberFormat="1" applyFont="1" applyFill="1" applyBorder="1" applyAlignment="1">
      <alignment horizontal="left" wrapText="1"/>
    </xf>
    <xf numFmtId="0" fontId="29" fillId="11" borderId="20" xfId="0" applyFont="1" applyFill="1" applyBorder="1" applyAlignment="1">
      <alignment horizontal="left" wrapText="1"/>
    </xf>
    <xf numFmtId="0" fontId="29" fillId="8" borderId="20" xfId="0" applyFont="1" applyFill="1" applyBorder="1" applyAlignment="1">
      <alignment horizontal="left" wrapText="1"/>
    </xf>
    <xf numFmtId="0" fontId="29" fillId="10" borderId="20" xfId="0" applyFont="1" applyFill="1" applyBorder="1" applyAlignment="1">
      <alignment horizontal="left" wrapText="1"/>
    </xf>
    <xf numFmtId="0" fontId="29" fillId="6" borderId="21" xfId="0" applyFont="1" applyFill="1" applyBorder="1" applyAlignment="1">
      <alignment horizontal="left" wrapText="1"/>
    </xf>
    <xf numFmtId="0" fontId="28" fillId="2" borderId="1" xfId="0" applyFont="1" applyFill="1" applyBorder="1" applyAlignment="1">
      <alignment horizontal="left" wrapText="1"/>
    </xf>
    <xf numFmtId="0" fontId="28" fillId="0" borderId="1" xfId="0" applyFont="1" applyBorder="1" applyAlignment="1">
      <alignment wrapText="1"/>
    </xf>
    <xf numFmtId="4" fontId="18" fillId="12" borderId="0" xfId="0" applyNumberFormat="1" applyFont="1" applyFill="1"/>
    <xf numFmtId="4" fontId="18" fillId="2" borderId="1" xfId="0" applyNumberFormat="1" applyFont="1" applyFill="1" applyBorder="1"/>
    <xf numFmtId="4" fontId="18" fillId="2" borderId="0" xfId="0" applyNumberFormat="1" applyFont="1" applyFill="1"/>
    <xf numFmtId="0" fontId="12" fillId="2" borderId="0" xfId="0" applyFont="1" applyFill="1"/>
    <xf numFmtId="0" fontId="29" fillId="2" borderId="1" xfId="16" applyFont="1" applyAlignment="1" applyProtection="1">
      <alignment wrapText="1"/>
      <protection locked="0"/>
    </xf>
    <xf numFmtId="0" fontId="28" fillId="2" borderId="1" xfId="5" applyFont="1" applyAlignment="1" applyProtection="1">
      <alignment wrapText="1"/>
      <protection locked="0"/>
    </xf>
    <xf numFmtId="0" fontId="28" fillId="2" borderId="16" xfId="5" applyFont="1" applyBorder="1" applyAlignment="1" applyProtection="1">
      <alignment wrapText="1"/>
      <protection locked="0"/>
    </xf>
    <xf numFmtId="0" fontId="28" fillId="2" borderId="17" xfId="16" applyFont="1" applyBorder="1" applyAlignment="1" applyProtection="1">
      <alignment horizontal="left" wrapText="1"/>
      <protection locked="0"/>
    </xf>
    <xf numFmtId="0" fontId="0" fillId="2" borderId="0" xfId="0" applyFill="1"/>
    <xf numFmtId="14" fontId="11" fillId="2" borderId="1" xfId="0" applyNumberFormat="1" applyFont="1" applyFill="1" applyBorder="1"/>
    <xf numFmtId="14" fontId="29" fillId="11" borderId="1" xfId="0" applyNumberFormat="1" applyFont="1" applyFill="1" applyBorder="1" applyAlignment="1">
      <alignment horizontal="left" wrapText="1"/>
    </xf>
    <xf numFmtId="14" fontId="11" fillId="0" borderId="0" xfId="0" applyNumberFormat="1" applyFont="1"/>
    <xf numFmtId="14" fontId="29" fillId="6" borderId="22" xfId="0" applyNumberFormat="1" applyFont="1" applyFill="1" applyBorder="1" applyAlignment="1">
      <alignment horizontal="left" wrapText="1"/>
    </xf>
    <xf numFmtId="1" fontId="18" fillId="12" borderId="0" xfId="0" applyNumberFormat="1" applyFont="1" applyFill="1"/>
    <xf numFmtId="6" fontId="28" fillId="7" borderId="23" xfId="5" applyNumberFormat="1" applyFont="1" applyFill="1" applyBorder="1" applyAlignment="1" applyProtection="1">
      <alignment horizontal="left" wrapText="1"/>
      <protection locked="0"/>
    </xf>
    <xf numFmtId="6" fontId="28" fillId="7" borderId="29" xfId="5" applyNumberFormat="1" applyFont="1" applyFill="1" applyBorder="1" applyAlignment="1" applyProtection="1">
      <alignment horizontal="left" wrapText="1"/>
      <protection locked="0"/>
    </xf>
    <xf numFmtId="0" fontId="12" fillId="2" borderId="3" xfId="9" applyFont="1" applyBorder="1" applyAlignment="1">
      <alignment vertical="top" wrapText="1"/>
    </xf>
    <xf numFmtId="0" fontId="35" fillId="5" borderId="1" xfId="0" applyFont="1" applyFill="1" applyBorder="1" applyAlignment="1">
      <alignment vertical="center"/>
    </xf>
    <xf numFmtId="0" fontId="11" fillId="2" borderId="1" xfId="0" applyFont="1" applyFill="1" applyBorder="1"/>
    <xf numFmtId="0" fontId="20" fillId="5" borderId="1" xfId="19" applyFont="1" applyFill="1" applyAlignment="1" applyProtection="1">
      <alignment wrapText="1"/>
      <protection locked="0"/>
    </xf>
    <xf numFmtId="0" fontId="12" fillId="2" borderId="3" xfId="9" applyFont="1" applyBorder="1" applyAlignment="1">
      <alignment vertical="top" wrapText="1"/>
    </xf>
    <xf numFmtId="0" fontId="12" fillId="2" borderId="9" xfId="9" applyFont="1" applyBorder="1" applyAlignment="1">
      <alignment vertical="top" wrapText="1"/>
    </xf>
    <xf numFmtId="0" fontId="12" fillId="2" borderId="11" xfId="9" applyFont="1" applyBorder="1" applyAlignment="1">
      <alignment vertical="top" wrapText="1"/>
    </xf>
    <xf numFmtId="0" fontId="15" fillId="8" borderId="6" xfId="9" applyFont="1" applyFill="1" applyBorder="1" applyAlignment="1">
      <alignment wrapText="1"/>
    </xf>
    <xf numFmtId="0" fontId="13" fillId="4" borderId="5" xfId="9" applyFont="1" applyFill="1" applyBorder="1" applyAlignment="1"/>
    <xf numFmtId="0" fontId="13" fillId="4" borderId="6" xfId="9" applyFont="1" applyFill="1" applyBorder="1" applyAlignment="1"/>
    <xf numFmtId="0" fontId="11" fillId="2" borderId="11" xfId="9" applyFont="1" applyBorder="1" applyAlignment="1">
      <alignment horizontal="left" vertical="center" wrapText="1"/>
    </xf>
    <xf numFmtId="0" fontId="11" fillId="2" borderId="2" xfId="9" applyFont="1" applyBorder="1" applyAlignment="1">
      <alignment horizontal="left" vertical="center" wrapText="1"/>
    </xf>
    <xf numFmtId="0" fontId="15" fillId="12" borderId="5" xfId="9" applyFont="1" applyFill="1" applyBorder="1" applyAlignment="1">
      <alignment horizontal="left" vertical="center" wrapText="1"/>
    </xf>
    <xf numFmtId="0" fontId="15" fillId="12" borderId="6" xfId="9" applyFont="1" applyFill="1" applyBorder="1" applyAlignment="1">
      <alignment horizontal="left" vertical="center" wrapText="1"/>
    </xf>
    <xf numFmtId="0" fontId="11" fillId="10" borderId="6" xfId="0" applyFont="1" applyFill="1" applyBorder="1" applyAlignment="1">
      <alignment horizontal="left" vertical="top" wrapText="1"/>
    </xf>
    <xf numFmtId="0" fontId="11" fillId="13" borderId="9" xfId="0" applyFont="1" applyFill="1" applyBorder="1" applyAlignment="1">
      <alignment wrapText="1"/>
    </xf>
    <xf numFmtId="0" fontId="0" fillId="13" borderId="1" xfId="0" applyFill="1" applyBorder="1" applyAlignment="1">
      <alignment wrapText="1"/>
    </xf>
    <xf numFmtId="0" fontId="0" fillId="13" borderId="10" xfId="0" applyFill="1" applyBorder="1" applyAlignment="1">
      <alignment wrapText="1"/>
    </xf>
    <xf numFmtId="0" fontId="0" fillId="13" borderId="9" xfId="0" applyFill="1" applyBorder="1" applyAlignment="1">
      <alignment wrapText="1"/>
    </xf>
    <xf numFmtId="0" fontId="19" fillId="5" borderId="1" xfId="0" applyFont="1" applyFill="1" applyBorder="1" applyAlignment="1"/>
    <xf numFmtId="0" fontId="36" fillId="0" borderId="0" xfId="0" applyFont="1" applyAlignment="1"/>
    <xf numFmtId="0" fontId="19" fillId="5" borderId="1" xfId="0" applyFont="1" applyFill="1" applyBorder="1" applyAlignment="1">
      <alignment wrapText="1"/>
    </xf>
    <xf numFmtId="0" fontId="12" fillId="0" borderId="0" xfId="0" applyFont="1" applyAlignment="1">
      <alignment wrapText="1"/>
    </xf>
    <xf numFmtId="0" fontId="35" fillId="5" borderId="1" xfId="0" applyFont="1" applyFill="1" applyBorder="1" applyAlignment="1">
      <alignment vertical="center"/>
    </xf>
    <xf numFmtId="0" fontId="0" fillId="0" borderId="0" xfId="0" applyAlignment="1"/>
    <xf numFmtId="0" fontId="18" fillId="5" borderId="1" xfId="0" applyFont="1" applyFill="1" applyBorder="1" applyAlignment="1">
      <alignment vertical="top" wrapText="1"/>
    </xf>
    <xf numFmtId="0" fontId="0" fillId="0" borderId="0" xfId="0" applyAlignment="1">
      <alignment vertical="top" wrapText="1"/>
    </xf>
    <xf numFmtId="0" fontId="11" fillId="13" borderId="9" xfId="3" applyFont="1" applyFill="1" applyBorder="1" applyAlignment="1">
      <alignment wrapText="1"/>
    </xf>
    <xf numFmtId="0" fontId="11" fillId="13" borderId="1" xfId="0" applyFont="1" applyFill="1" applyBorder="1" applyAlignment="1">
      <alignment wrapText="1"/>
    </xf>
    <xf numFmtId="0" fontId="11" fillId="13" borderId="10" xfId="0" applyFont="1" applyFill="1" applyBorder="1" applyAlignment="1">
      <alignment wrapText="1"/>
    </xf>
    <xf numFmtId="0" fontId="11" fillId="13" borderId="11" xfId="0" applyFont="1" applyFill="1" applyBorder="1" applyAlignment="1">
      <alignment wrapText="1"/>
    </xf>
    <xf numFmtId="0" fontId="11" fillId="13" borderId="2" xfId="0" applyFont="1" applyFill="1" applyBorder="1" applyAlignment="1">
      <alignment wrapText="1"/>
    </xf>
    <xf numFmtId="0" fontId="11" fillId="13" borderId="12" xfId="0" applyFont="1" applyFill="1" applyBorder="1" applyAlignment="1">
      <alignment wrapText="1"/>
    </xf>
    <xf numFmtId="0" fontId="37" fillId="5" borderId="0" xfId="0" applyFont="1" applyFill="1" applyAlignment="1">
      <alignment wrapText="1"/>
    </xf>
    <xf numFmtId="0" fontId="37" fillId="0" borderId="0" xfId="0" applyFont="1" applyAlignment="1">
      <alignment wrapText="1"/>
    </xf>
    <xf numFmtId="0" fontId="18" fillId="5" borderId="1" xfId="0" applyFont="1" applyFill="1" applyBorder="1" applyAlignment="1">
      <alignment vertical="center" wrapText="1"/>
    </xf>
    <xf numFmtId="0" fontId="33" fillId="0" borderId="1" xfId="0" applyFont="1" applyBorder="1" applyAlignment="1">
      <alignment vertical="center" wrapText="1"/>
    </xf>
    <xf numFmtId="0" fontId="11" fillId="13" borderId="9" xfId="0" applyFont="1" applyFill="1" applyBorder="1" applyAlignment="1">
      <alignment vertical="top" wrapText="1"/>
    </xf>
    <xf numFmtId="0" fontId="0" fillId="13" borderId="1" xfId="0" applyFill="1" applyBorder="1" applyAlignment="1">
      <alignment vertical="top" wrapText="1"/>
    </xf>
    <xf numFmtId="0" fontId="0" fillId="13" borderId="10" xfId="0" applyFill="1" applyBorder="1" applyAlignment="1">
      <alignment vertical="top" wrapText="1"/>
    </xf>
    <xf numFmtId="0" fontId="0" fillId="13" borderId="9" xfId="0" applyFill="1" applyBorder="1" applyAlignment="1">
      <alignment vertical="top" wrapText="1"/>
    </xf>
    <xf numFmtId="0" fontId="12" fillId="2" borderId="23" xfId="0" applyFont="1" applyFill="1" applyBorder="1" applyAlignment="1">
      <alignment horizontal="center"/>
    </xf>
    <xf numFmtId="0" fontId="12" fillId="2" borderId="24" xfId="0" applyFont="1" applyFill="1" applyBorder="1" applyAlignment="1">
      <alignment horizontal="center"/>
    </xf>
    <xf numFmtId="0" fontId="12" fillId="2" borderId="25" xfId="0" applyFont="1" applyFill="1" applyBorder="1" applyAlignment="1">
      <alignment horizontal="center"/>
    </xf>
    <xf numFmtId="0" fontId="11" fillId="2" borderId="1" xfId="0" applyFont="1" applyFill="1" applyBorder="1" applyAlignment="1"/>
    <xf numFmtId="14" fontId="44" fillId="12" borderId="1" xfId="0" applyNumberFormat="1" applyFont="1" applyFill="1" applyBorder="1" applyAlignment="1">
      <alignment horizontal="center" vertical="center" wrapText="1"/>
    </xf>
    <xf numFmtId="49" fontId="44" fillId="12" borderId="1" xfId="0" applyNumberFormat="1" applyFont="1" applyFill="1" applyBorder="1" applyAlignment="1">
      <alignment horizontal="center" vertical="center" wrapText="1"/>
    </xf>
    <xf numFmtId="49" fontId="44" fillId="8" borderId="1" xfId="0" applyNumberFormat="1" applyFont="1" applyFill="1" applyBorder="1" applyAlignment="1">
      <alignment horizontal="center" vertical="center" wrapText="1"/>
    </xf>
    <xf numFmtId="49" fontId="44" fillId="9" borderId="1" xfId="0" applyNumberFormat="1" applyFont="1" applyFill="1" applyBorder="1" applyAlignment="1">
      <alignment horizontal="center" vertical="center" wrapText="1"/>
    </xf>
    <xf numFmtId="0" fontId="20" fillId="5" borderId="1" xfId="19" applyFont="1" applyFill="1" applyAlignment="1">
      <alignment horizontal="left"/>
    </xf>
    <xf numFmtId="9" fontId="18" fillId="7" borderId="2" xfId="19" applyNumberFormat="1" applyFont="1" applyFill="1" applyBorder="1" applyAlignment="1" applyProtection="1">
      <protection locked="0"/>
    </xf>
    <xf numFmtId="9" fontId="18" fillId="7" borderId="12" xfId="19" applyNumberFormat="1" applyFont="1" applyFill="1" applyBorder="1" applyAlignment="1" applyProtection="1">
      <protection locked="0"/>
    </xf>
    <xf numFmtId="0" fontId="20" fillId="5" borderId="1" xfId="19" applyFont="1" applyFill="1" applyAlignment="1" applyProtection="1">
      <alignment wrapText="1"/>
      <protection locked="0"/>
    </xf>
    <xf numFmtId="0" fontId="19" fillId="5" borderId="9" xfId="19" applyFont="1" applyFill="1" applyBorder="1" applyAlignment="1" applyProtection="1">
      <alignment horizontal="center"/>
      <protection locked="0"/>
    </xf>
    <xf numFmtId="0" fontId="19" fillId="5" borderId="1" xfId="19" applyFont="1" applyFill="1" applyAlignment="1" applyProtection="1">
      <alignment horizontal="center"/>
      <protection locked="0"/>
    </xf>
  </cellXfs>
  <cellStyles count="20">
    <cellStyle name="Hyperlink" xfId="3" builtinId="8"/>
    <cellStyle name="Hyperlink 2" xfId="11" xr:uid="{00000000-0005-0000-0000-000001000000}"/>
    <cellStyle name="Normal" xfId="0" builtinId="0"/>
    <cellStyle name="Normal 2" xfId="1" xr:uid="{00000000-0005-0000-0000-000003000000}"/>
    <cellStyle name="Normal 2 2" xfId="9" xr:uid="{00000000-0005-0000-0000-000004000000}"/>
    <cellStyle name="Normal 2 3" xfId="17" xr:uid="{00000000-0005-0000-0000-000005000000}"/>
    <cellStyle name="Normal 3" xfId="2" xr:uid="{00000000-0005-0000-0000-000006000000}"/>
    <cellStyle name="Normal 3 2" xfId="4" xr:uid="{00000000-0005-0000-0000-000007000000}"/>
    <cellStyle name="Normal 3 2 2" xfId="12" xr:uid="{00000000-0005-0000-0000-000008000000}"/>
    <cellStyle name="Normal 3 3" xfId="6" xr:uid="{00000000-0005-0000-0000-000009000000}"/>
    <cellStyle name="Normal 3 3 2" xfId="7" xr:uid="{00000000-0005-0000-0000-00000A000000}"/>
    <cellStyle name="Normal 3 3 2 2" xfId="14" xr:uid="{00000000-0005-0000-0000-00000B000000}"/>
    <cellStyle name="Normal 3 3 3" xfId="8" xr:uid="{00000000-0005-0000-0000-00000C000000}"/>
    <cellStyle name="Normal 3 3 3 2" xfId="15" xr:uid="{00000000-0005-0000-0000-00000D000000}"/>
    <cellStyle name="Normal 3 3 3 3" xfId="18" xr:uid="{D097A40B-2F53-47AF-B4A4-66B9A0181BFC}"/>
    <cellStyle name="Normal 3 3 3 4" xfId="19" xr:uid="{7127376D-1F16-43BD-A5C7-078167DF02AD}"/>
    <cellStyle name="Normal 3 3 4" xfId="13" xr:uid="{00000000-0005-0000-0000-00000E000000}"/>
    <cellStyle name="Normal 3 4" xfId="10" xr:uid="{00000000-0005-0000-0000-00000F000000}"/>
    <cellStyle name="Normal 4" xfId="5" xr:uid="{00000000-0005-0000-0000-000010000000}"/>
    <cellStyle name="Normal 5" xfId="16" xr:uid="{00000000-0005-0000-0000-000011000000}"/>
  </cellStyles>
  <dxfs count="68">
    <dxf>
      <font>
        <strike val="0"/>
        <outline val="0"/>
        <shadow val="0"/>
        <u val="none"/>
        <vertAlign val="baseline"/>
        <color auto="1"/>
      </font>
      <protection locked="0" hidden="0"/>
    </dxf>
    <dxf>
      <font>
        <strike val="0"/>
        <outline val="0"/>
        <shadow val="0"/>
        <u val="none"/>
        <vertAlign val="baseline"/>
        <color auto="1"/>
      </font>
      <fill>
        <patternFill patternType="solid">
          <fgColor indexed="64"/>
          <bgColor rgb="FFFFFF00"/>
        </patternFill>
      </fill>
      <alignment horizontal="right" vertical="bottom" textRotation="0" wrapText="0" indent="0" justifyLastLine="0" shrinkToFit="0" readingOrder="0"/>
      <protection locked="0" hidden="0"/>
    </dxf>
    <dxf>
      <border outline="0">
        <left style="thin">
          <color auto="1"/>
        </left>
        <right style="thin">
          <color auto="1"/>
        </right>
      </border>
    </dxf>
    <dxf>
      <font>
        <strike val="0"/>
        <outline val="0"/>
        <shadow val="0"/>
        <u val="none"/>
        <vertAlign val="baseline"/>
        <color auto="1"/>
      </font>
      <protection locked="0" hidden="0"/>
    </dxf>
    <dxf>
      <font>
        <strike val="0"/>
        <outline val="0"/>
        <shadow val="0"/>
        <u val="none"/>
        <vertAlign val="baseline"/>
        <color auto="1"/>
      </font>
      <protection locked="0"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9" formatCode="dd/mm/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4" formatCode="#,##0.00"/>
      <fill>
        <patternFill patternType="solid">
          <fgColor indexed="64"/>
          <bgColor theme="9"/>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D9D9D9"/>
          <bgColor theme="7" tint="0.399975585192419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D9D9D9"/>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rgb="FFD9D9D9"/>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4" formatCode="#,##0.00"/>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9" formatCode="dd/mm/yyyy"/>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m/d/yyyy"/>
      <fill>
        <patternFill patternType="none">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m/d/yyyy"/>
      <fill>
        <patternFill patternType="solid">
          <fgColor indexed="64"/>
          <bgColor theme="5"/>
        </patternFill>
      </fill>
      <alignment horizontal="left" vertical="bottom" textRotation="0" wrapText="0" indent="0" justifyLastLine="0" shrinkToFit="0" readingOrder="0"/>
    </dxf>
    <dxf>
      <font>
        <strike val="0"/>
        <outline val="0"/>
        <shadow val="0"/>
        <u val="none"/>
        <vertAlign val="baseline"/>
        <color auto="1"/>
        <name val="Arial"/>
        <family val="2"/>
        <scheme val="none"/>
      </font>
    </dxf>
    <dxf>
      <border outline="0">
        <left style="thin">
          <color theme="0" tint="-0.14996795556505021"/>
        </left>
        <right style="thin">
          <color theme="0" tint="-0.14996795556505021"/>
        </right>
        <top style="medium">
          <color indexed="64"/>
        </top>
      </border>
    </dxf>
    <dxf>
      <font>
        <b val="0"/>
        <strike val="0"/>
        <outline val="0"/>
        <shadow val="0"/>
        <u val="none"/>
        <vertAlign val="baseline"/>
        <sz val="10"/>
        <color auto="1"/>
        <name val="Arial"/>
        <family val="2"/>
        <scheme val="none"/>
      </font>
      <alignment vertical="bottom" textRotation="0" wrapText="0" indent="0" justifyLastLine="0" shrinkToFit="0" readingOrder="0"/>
    </dxf>
  </dxfs>
  <tableStyles count="1" defaultTableStyle="TableStyleMedium9" defaultPivotStyle="PivotStyleMedium4">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ukri.org/wp-content/uploads/2021/02/UKRI-230221-UKRI-JISC-APC-template-reporting-guidance.pdf" TargetMode="Externa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9525</xdr:rowOff>
    </xdr:from>
    <xdr:to>
      <xdr:col>5</xdr:col>
      <xdr:colOff>952500</xdr:colOff>
      <xdr:row>8</xdr:row>
      <xdr:rowOff>104775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B8AA2B1-E61F-4BC4-A869-7A46AFADA4B5}"/>
            </a:ext>
          </a:extLst>
        </xdr:cNvPr>
        <xdr:cNvSpPr txBox="1"/>
      </xdr:nvSpPr>
      <xdr:spPr>
        <a:xfrm>
          <a:off x="28575" y="9525"/>
          <a:ext cx="10509885" cy="15430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Mandatory</a:t>
          </a:r>
          <a:r>
            <a:rPr lang="en-GB" sz="1100" b="0" i="0" u="none" strike="noStrike">
              <a:solidFill>
                <a:schemeClr val="dk1"/>
              </a:solidFill>
              <a:effectLst/>
              <a:latin typeface="+mn-lt"/>
              <a:ea typeface="+mn-ea"/>
              <a:cs typeface="+mn-cs"/>
            </a:rPr>
            <a:t>	- </a:t>
          </a:r>
          <a:r>
            <a:rPr lang="en-GB" sz="1100" b="0" i="0" u="none" strike="noStrike">
              <a:solidFill>
                <a:sysClr val="windowText" lastClr="000000"/>
              </a:solidFill>
              <a:effectLst/>
              <a:latin typeface="+mn-lt"/>
              <a:ea typeface="+mn-ea"/>
              <a:cs typeface="+mn-cs"/>
            </a:rPr>
            <a:t>complete cells highlighted in Yellow in </a:t>
          </a:r>
          <a:r>
            <a:rPr lang="en-GB" sz="1100" b="1" i="0" u="none" strike="noStrike">
              <a:solidFill>
                <a:sysClr val="windowText" lastClr="000000"/>
              </a:solidFill>
              <a:effectLst/>
              <a:latin typeface="+mn-lt"/>
              <a:ea typeface="+mn-ea"/>
              <a:cs typeface="+mn-cs"/>
            </a:rPr>
            <a:t>ONE</a:t>
          </a:r>
          <a:r>
            <a:rPr lang="en-GB" sz="1100" b="0" i="0" u="none" strike="noStrike">
              <a:solidFill>
                <a:sysClr val="windowText" lastClr="000000"/>
              </a:solidFill>
              <a:effectLst/>
              <a:latin typeface="+mn-lt"/>
              <a:ea typeface="+mn-ea"/>
              <a:cs typeface="+mn-cs"/>
            </a:rPr>
            <a:t> of Boxes A or B or C.</a:t>
          </a:r>
        </a:p>
        <a:p>
          <a:r>
            <a:rPr lang="en-GB" sz="1100" b="0" i="0" u="none" strike="noStrike">
              <a:solidFill>
                <a:sysClr val="windowText" lastClr="000000"/>
              </a:solidFill>
              <a:effectLst/>
              <a:latin typeface="+mn-lt"/>
              <a:ea typeface="+mn-ea"/>
              <a:cs typeface="+mn-cs"/>
            </a:rPr>
            <a:t>		- if Box A or B is completed, further information can optionally be provided in Box</a:t>
          </a:r>
          <a:r>
            <a:rPr lang="en-GB" sz="1100" b="0" i="0" u="none" strike="noStrike" baseline="0">
              <a:solidFill>
                <a:sysClr val="windowText" lastClr="000000"/>
              </a:solidFill>
              <a:effectLst/>
              <a:latin typeface="+mn-lt"/>
              <a:ea typeface="+mn-ea"/>
              <a:cs typeface="+mn-cs"/>
            </a:rPr>
            <a:t> C</a:t>
          </a:r>
          <a:r>
            <a:rPr lang="en-GB"/>
            <a:t> .</a:t>
          </a:r>
        </a:p>
        <a:p>
          <a:endParaRPr lang="en-GB"/>
        </a:p>
        <a:p>
          <a:r>
            <a:rPr lang="en-GB" sz="1100" b="0" i="0" u="none" strike="noStrike">
              <a:solidFill>
                <a:schemeClr val="dk1"/>
              </a:solidFill>
              <a:effectLst/>
              <a:latin typeface="+mn-lt"/>
              <a:ea typeface="+mn-ea"/>
              <a:cs typeface="+mn-cs"/>
            </a:rPr>
            <a:t>                    		- complete cells highlighted in Yellow in Box D and E </a:t>
          </a:r>
          <a:r>
            <a:rPr lang="en-GB" sz="1100" b="0" i="1" u="none" strike="noStrike">
              <a:solidFill>
                <a:schemeClr val="dk1"/>
              </a:solidFill>
              <a:effectLst/>
              <a:latin typeface="+mn-lt"/>
              <a:ea typeface="+mn-ea"/>
              <a:cs typeface="+mn-cs"/>
            </a:rPr>
            <a:t>(do </a:t>
          </a:r>
          <a:r>
            <a:rPr lang="en-GB" sz="1100" b="1" i="1" u="none" strike="noStrike">
              <a:solidFill>
                <a:schemeClr val="dk1"/>
              </a:solidFill>
              <a:effectLst/>
              <a:latin typeface="+mn-lt"/>
              <a:ea typeface="+mn-ea"/>
              <a:cs typeface="+mn-cs"/>
            </a:rPr>
            <a:t>not </a:t>
          </a:r>
          <a:r>
            <a:rPr lang="en-GB" sz="1100" b="0" i="1" u="none" strike="noStrike">
              <a:solidFill>
                <a:schemeClr val="dk1"/>
              </a:solidFill>
              <a:effectLst/>
              <a:latin typeface="+mn-lt"/>
              <a:ea typeface="+mn-ea"/>
              <a:cs typeface="+mn-cs"/>
            </a:rPr>
            <a:t>add more rows to Box E - if necessary, aggregate</a:t>
          </a:r>
          <a:r>
            <a:rPr lang="en-GB" sz="1100" b="0" i="1" u="none" strike="noStrike" baseline="0">
              <a:solidFill>
                <a:schemeClr val="dk1"/>
              </a:solidFill>
              <a:effectLst/>
              <a:latin typeface="+mn-lt"/>
              <a:ea typeface="+mn-ea"/>
              <a:cs typeface="+mn-cs"/>
            </a:rPr>
            <a:t>  multiple 		  minor expenditure items  and give details in Box 'E Comments')</a:t>
          </a:r>
          <a:r>
            <a:rPr lang="en-GB" sz="1100" b="0" i="0" u="none" strike="noStrike">
              <a:solidFill>
                <a:schemeClr val="dk1"/>
              </a:solidFill>
              <a:effectLst/>
              <a:latin typeface="+mn-lt"/>
              <a:ea typeface="+mn-ea"/>
              <a:cs typeface="+mn-cs"/>
            </a:rPr>
            <a:t>.</a:t>
          </a:r>
          <a:r>
            <a:rPr lang="en-GB"/>
            <a:t>  </a:t>
          </a:r>
        </a:p>
        <a:p>
          <a:r>
            <a:rPr lang="en-GB" sz="1100" b="1" i="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	- complete cells highlighted in Yellow in Box F.</a:t>
          </a:r>
          <a:r>
            <a:rPr lang="en-GB"/>
            <a:t> </a:t>
          </a:r>
          <a:r>
            <a:rPr lang="en-GB" sz="1100" b="0" i="0" u="none" strike="noStrike">
              <a:solidFill>
                <a:schemeClr val="dk1"/>
              </a:solidFill>
              <a:effectLst/>
              <a:latin typeface="+mn-lt"/>
              <a:ea typeface="+mn-ea"/>
              <a:cs typeface="+mn-cs"/>
            </a:rPr>
            <a:t> </a:t>
          </a:r>
        </a:p>
        <a:p>
          <a:endParaRPr lang="en-GB" sz="1100" b="0" i="0" u="none" strike="noStrike">
            <a:solidFill>
              <a:schemeClr val="dk1"/>
            </a:solidFill>
            <a:effectLst/>
            <a:latin typeface="+mn-lt"/>
            <a:ea typeface="+mn-ea"/>
            <a:cs typeface="+mn-cs"/>
          </a:endParaRPr>
        </a:p>
        <a:p>
          <a:r>
            <a:rPr lang="en-GB" sz="1100" b="0" i="0" u="none" strike="noStrike">
              <a:solidFill>
                <a:sysClr val="windowText" lastClr="000000"/>
              </a:solidFill>
              <a:effectLst/>
              <a:latin typeface="+mn-lt"/>
              <a:ea typeface="+mn-ea"/>
              <a:cs typeface="+mn-cs"/>
            </a:rPr>
            <a:t>Please refer to full guidance</a:t>
          </a:r>
          <a:r>
            <a:rPr lang="en-GB" sz="1100" b="0" i="0" u="none" strike="noStrike" baseline="0">
              <a:solidFill>
                <a:sysClr val="windowText" lastClr="000000"/>
              </a:solidFill>
              <a:effectLst/>
              <a:latin typeface="+mn-lt"/>
              <a:ea typeface="+mn-ea"/>
              <a:cs typeface="+mn-cs"/>
            </a:rPr>
            <a:t> notes at </a:t>
          </a:r>
          <a:r>
            <a:rPr lang="en-GB"/>
            <a:t>https://www.ukri.org/wp-content/uploads/2021/02/UKRI-230221-UKRI-JISC-APC-template-reporting-guidance.pdf </a:t>
          </a:r>
          <a:r>
            <a:rPr lang="en-GB" sz="1100" b="0" i="0" u="none" strike="noStrike" baseline="0">
              <a:solidFill>
                <a:sysClr val="windowText" lastClr="000000"/>
              </a:solidFill>
              <a:effectLst/>
              <a:latin typeface="+mn-lt"/>
              <a:ea typeface="+mn-ea"/>
              <a:cs typeface="+mn-cs"/>
            </a:rPr>
            <a:t>before completing this form.</a:t>
          </a:r>
          <a:endParaRPr lang="en-GB" sz="1100" b="0" i="0" u="none" strike="noStrike">
            <a:solidFill>
              <a:sysClr val="windowText" lastClr="000000"/>
            </a:solidFill>
            <a:effectLst/>
            <a:latin typeface="+mn-lt"/>
            <a:ea typeface="+mn-ea"/>
            <a:cs typeface="+mn-cs"/>
          </a:endParaRPr>
        </a:p>
        <a:p>
          <a:endParaRPr lang="en-GB"/>
        </a:p>
      </xdr:txBody>
    </xdr:sp>
    <xdr:clientData/>
  </xdr:twoCellAnchor>
  <xdr:twoCellAnchor>
    <xdr:from>
      <xdr:col>3</xdr:col>
      <xdr:colOff>38100</xdr:colOff>
      <xdr:row>30</xdr:row>
      <xdr:rowOff>38100</xdr:rowOff>
    </xdr:from>
    <xdr:to>
      <xdr:col>6</xdr:col>
      <xdr:colOff>1104900</xdr:colOff>
      <xdr:row>49</xdr:row>
      <xdr:rowOff>161925</xdr:rowOff>
    </xdr:to>
    <xdr:sp macro="" textlink="" fLocksText="0">
      <xdr:nvSpPr>
        <xdr:cNvPr id="6" name="TextBox 2" descr="Blank space for comments">
          <a:extLst>
            <a:ext uri="{FF2B5EF4-FFF2-40B4-BE49-F238E27FC236}">
              <a16:creationId xmlns:a16="http://schemas.microsoft.com/office/drawing/2014/main" id="{B7F63DCF-779F-412D-8E91-A4D59D2B0586}"/>
            </a:ext>
            <a:ext uri="{147F2762-F138-4A5C-976F-8EAC2B608ADB}">
              <a16:predDERef xmlns:a16="http://schemas.microsoft.com/office/drawing/2014/main" pred="{5B8AA2B1-E61F-4BC4-A869-7A46AFADA4B5}"/>
            </a:ext>
          </a:extLst>
        </xdr:cNvPr>
        <xdr:cNvSpPr txBox="1"/>
      </xdr:nvSpPr>
      <xdr:spPr>
        <a:xfrm>
          <a:off x="6467475" y="5876925"/>
          <a:ext cx="5210175" cy="3810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We have nothing to report for table E.</a:t>
          </a:r>
        </a:p>
        <a:p>
          <a:r>
            <a:rPr lang="en-GB" sz="1100">
              <a:solidFill>
                <a:schemeClr val="dk1"/>
              </a:solidFill>
              <a:effectLst/>
              <a:latin typeface="+mn-lt"/>
              <a:ea typeface="+mn-ea"/>
              <a:cs typeface="+mn-cs"/>
            </a:rPr>
            <a:t>- There were 12 items that we would consider non-compliant.  These were paid from UKRI funds, published with no CC-BY licence. We are checking these with the publisher.                               </a:t>
          </a:r>
        </a:p>
        <a:p>
          <a:r>
            <a:rPr lang="en-GB" sz="1100">
              <a:solidFill>
                <a:schemeClr val="dk1"/>
              </a:solidFill>
              <a:effectLst/>
              <a:latin typeface="+mn-lt"/>
              <a:ea typeface="+mn-ea"/>
              <a:cs typeface="+mn-cs"/>
            </a:rPr>
            <a:t>- We do not separate out additional publication charges such as page and colour charges</a:t>
          </a:r>
        </a:p>
        <a:p>
          <a:r>
            <a:rPr lang="en-GB" sz="1100">
              <a:solidFill>
                <a:schemeClr val="dk1"/>
              </a:solidFill>
              <a:effectLst/>
              <a:latin typeface="+mn-lt"/>
              <a:ea typeface="+mn-ea"/>
              <a:cs typeface="+mn-cs"/>
            </a:rPr>
            <a:t>- Discounts, memberships and prepayments are generally charged to UKRI and then recovered e.g. from MRC Units or Wellcome.</a:t>
          </a:r>
        </a:p>
        <a:p>
          <a:r>
            <a:rPr lang="en-GB" sz="1100">
              <a:solidFill>
                <a:schemeClr val="dk1"/>
              </a:solidFill>
              <a:effectLst/>
              <a:latin typeface="+mn-lt"/>
              <a:ea typeface="+mn-ea"/>
              <a:cs typeface="+mn-cs"/>
            </a:rPr>
            <a:t>- Those records marked NYP were not published at time of reporting, but payment has been made, these are not included in those non-compliant.</a:t>
          </a:r>
        </a:p>
        <a:p>
          <a:r>
            <a:rPr lang="en-GB" sz="1100">
              <a:solidFill>
                <a:schemeClr val="dk1"/>
              </a:solidFill>
              <a:effectLst/>
              <a:latin typeface="+mn-lt"/>
              <a:ea typeface="+mn-ea"/>
              <a:cs typeface="+mn-cs"/>
            </a:rPr>
            <a:t>- For the purpose of the compliance summary statistics we have selected articles with a publication date of 1 April 2020-31 March 2021. Where there was no final publication date, we used on-line publication date.</a:t>
          </a:r>
        </a:p>
        <a:p>
          <a:r>
            <a:rPr lang="en-GB" sz="1100">
              <a:solidFill>
                <a:schemeClr val="dk1"/>
              </a:solidFill>
              <a:effectLst/>
              <a:latin typeface="+mn-lt"/>
              <a:ea typeface="+mn-ea"/>
              <a:cs typeface="+mn-cs"/>
            </a:rPr>
            <a:t>- Column X of the Jisc APC Template has been added manually for items from publishers that we have a deal with.  We use an internal code ‘gold-other’ if we are not paying an APC invoice from block grants.  Similarly, column Y has been entered manually based on publisher.</a:t>
          </a:r>
        </a:p>
        <a:p>
          <a:r>
            <a:rPr lang="en-GB" sz="1100">
              <a:solidFill>
                <a:schemeClr val="dk1"/>
              </a:solidFill>
              <a:effectLst/>
              <a:latin typeface="+mn-lt"/>
              <a:ea typeface="+mn-ea"/>
              <a:cs typeface="+mn-cs"/>
            </a:rPr>
            <a:t>- Discount membership and prepayment tab; cost for Wiley were paid for by library budget and not institutional block grant.  The total cost for BMC and BMJ was £42,000 additional costs were paid by library budget.  </a:t>
          </a:r>
        </a:p>
        <a:p>
          <a:r>
            <a:rPr lang="en-GB" sz="1100">
              <a:solidFill>
                <a:schemeClr val="dk1"/>
              </a:solidFill>
              <a:effectLst/>
              <a:latin typeface="+mn-lt"/>
              <a:ea typeface="+mn-ea"/>
              <a:cs typeface="+mn-cs"/>
            </a:rPr>
            <a:t>- Transitional Agreement; where costs are at 0 no payments have been made during the reporting</a:t>
          </a:r>
          <a:r>
            <a:rPr lang="en-GB" sz="1100" baseline="0">
              <a:solidFill>
                <a:schemeClr val="dk1"/>
              </a:solidFill>
              <a:effectLst/>
              <a:latin typeface="+mn-lt"/>
              <a:ea typeface="+mn-ea"/>
              <a:cs typeface="+mn-cs"/>
            </a:rPr>
            <a:t> period.</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xdr:txBody>
    </xdr:sp>
    <xdr:clientData fLocksWithSheet="0"/>
  </xdr:twoCellAnchor>
  <xdr:twoCellAnchor>
    <xdr:from>
      <xdr:col>7</xdr:col>
      <xdr:colOff>105832</xdr:colOff>
      <xdr:row>24</xdr:row>
      <xdr:rowOff>10583</xdr:rowOff>
    </xdr:from>
    <xdr:to>
      <xdr:col>19</xdr:col>
      <xdr:colOff>52916</xdr:colOff>
      <xdr:row>37</xdr:row>
      <xdr:rowOff>63500</xdr:rowOff>
    </xdr:to>
    <xdr:sp macro="" textlink="">
      <xdr:nvSpPr>
        <xdr:cNvPr id="4" name="Rectangle 3">
          <a:extLst>
            <a:ext uri="{FF2B5EF4-FFF2-40B4-BE49-F238E27FC236}">
              <a16:creationId xmlns:a16="http://schemas.microsoft.com/office/drawing/2014/main" id="{1C0146DB-CF2D-4100-A2DB-E697104A1423}"/>
            </a:ext>
          </a:extLst>
        </xdr:cNvPr>
        <xdr:cNvSpPr/>
      </xdr:nvSpPr>
      <xdr:spPr>
        <a:xfrm>
          <a:off x="12297832" y="4216823"/>
          <a:ext cx="7445164" cy="2849457"/>
        </a:xfrm>
        <a:prstGeom prst="rect">
          <a:avLst/>
        </a:prstGeom>
        <a:solidFill>
          <a:schemeClr val="accent3">
            <a:lumMod val="20000"/>
            <a:lumOff val="80000"/>
          </a:schemeClr>
        </a:solidFill>
        <a:ln w="381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Section D </a:t>
          </a:r>
        </a:p>
        <a:p>
          <a:pPr algn="l"/>
          <a:endParaRPr lang="en-GB" sz="1100" b="1">
            <a:solidFill>
              <a:schemeClr val="tx1"/>
            </a:solidFill>
          </a:endParaRPr>
        </a:p>
        <a:p>
          <a:pPr algn="l"/>
          <a:r>
            <a:rPr lang="en-GB" sz="1100" b="1">
              <a:solidFill>
                <a:schemeClr val="tx1"/>
              </a:solidFill>
            </a:rPr>
            <a:t>Total OA Grant received </a:t>
          </a:r>
          <a:r>
            <a:rPr lang="en-GB" sz="1100">
              <a:solidFill>
                <a:schemeClr val="tx1"/>
              </a:solidFill>
            </a:rPr>
            <a:t>- This is the total</a:t>
          </a:r>
          <a:r>
            <a:rPr lang="en-GB" sz="1100" baseline="0">
              <a:solidFill>
                <a:schemeClr val="tx1"/>
              </a:solidFill>
            </a:rPr>
            <a:t> award you have been awarded, not just what you have been paid to date.</a:t>
          </a:r>
        </a:p>
        <a:p>
          <a:pPr algn="l"/>
          <a:endParaRPr lang="en-GB" sz="1100" baseline="0">
            <a:solidFill>
              <a:schemeClr val="tx1"/>
            </a:solidFill>
          </a:endParaRPr>
        </a:p>
        <a:p>
          <a:pPr algn="l"/>
          <a:r>
            <a:rPr lang="en-GB" sz="1100" b="1" baseline="0">
              <a:solidFill>
                <a:schemeClr val="tx1"/>
              </a:solidFill>
            </a:rPr>
            <a:t>Total OA Grant Spend </a:t>
          </a:r>
          <a:r>
            <a:rPr lang="en-GB" sz="1100" baseline="0">
              <a:solidFill>
                <a:schemeClr val="tx1"/>
              </a:solidFill>
            </a:rPr>
            <a:t>- This is the total year's spend which can be higher, lower or equal to the Total OA grant received. This should match or closely match the figure you have entered in your FES (Finanacial Expenditure Statement)  via Je-S</a:t>
          </a:r>
        </a:p>
        <a:p>
          <a:pPr algn="l"/>
          <a:endParaRPr lang="en-GB" sz="1100" baseline="0">
            <a:solidFill>
              <a:schemeClr val="tx1"/>
            </a:solidFill>
          </a:endParaRPr>
        </a:p>
        <a:p>
          <a:pPr algn="l"/>
          <a:r>
            <a:rPr lang="en-GB" sz="1100" b="1" baseline="0">
              <a:solidFill>
                <a:schemeClr val="tx1"/>
              </a:solidFill>
            </a:rPr>
            <a:t>Difference</a:t>
          </a:r>
          <a:r>
            <a:rPr lang="en-GB" sz="1100" baseline="0">
              <a:solidFill>
                <a:schemeClr val="tx1"/>
              </a:solidFill>
            </a:rPr>
            <a:t> - The difference between the OA grant received and spend. So if you are under/overspent.</a:t>
          </a:r>
        </a:p>
        <a:p>
          <a:pPr algn="l"/>
          <a:endParaRPr lang="en-GB" sz="1100" baseline="0">
            <a:solidFill>
              <a:schemeClr val="tx1"/>
            </a:solidFill>
          </a:endParaRPr>
        </a:p>
        <a:p>
          <a:pPr algn="l"/>
          <a:r>
            <a:rPr lang="en-GB" sz="1100" baseline="0">
              <a:solidFill>
                <a:schemeClr val="tx1"/>
              </a:solidFill>
            </a:rPr>
            <a:t>Payments are made in 4 quarters with the final quarter being held. When you submit the figure in Je-S the system will deterime if the final payment needs to be paid out or not. </a:t>
          </a:r>
        </a:p>
        <a:p>
          <a:pPr algn="l"/>
          <a:endParaRPr lang="en-GB" sz="1100" baseline="0">
            <a:solidFill>
              <a:schemeClr val="tx1"/>
            </a:solidFill>
          </a:endParaRPr>
        </a:p>
        <a:p>
          <a:pPr algn="l"/>
          <a:r>
            <a:rPr lang="en-GB" sz="1100" baseline="0">
              <a:solidFill>
                <a:schemeClr val="tx1"/>
              </a:solidFill>
            </a:rPr>
            <a:t>RO's cover overspends and this is just for reporting. </a:t>
          </a:r>
        </a:p>
        <a:p>
          <a:pPr algn="l"/>
          <a:r>
            <a:rPr lang="en-GB" sz="1100" baseline="0">
              <a:solidFill>
                <a:schemeClr val="tx1"/>
              </a:solidFill>
            </a:rPr>
            <a:t>Any unspent funds are returned to UKRI. This depends on the amount of underspend and what has already been paid. </a:t>
          </a:r>
        </a:p>
        <a:p>
          <a:pPr algn="l"/>
          <a:endParaRPr lang="en-GB" sz="1100" baseline="0">
            <a:solidFill>
              <a:schemeClr val="tx1"/>
            </a:solidFill>
          </a:endParaRPr>
        </a:p>
        <a:p>
          <a:pPr algn="l"/>
          <a:r>
            <a:rPr lang="en-GB" sz="1100" baseline="0">
              <a:solidFill>
                <a:schemeClr val="tx1"/>
              </a:solidFill>
            </a:rPr>
            <a:t>Any questions please email: GrantsPostAward@funding.co.uk</a:t>
          </a: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ate Amos" id="{B39C1F57-F965-433A-A097-B18E51851832}" userId="S::kate.amos@jisc.ac.uk::c4ebd62d-7bee-40ee-9c91-fc67d0fb43e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pc" displayName="apc" ref="A4:AD899" dataDxfId="67" totalsRowDxfId="65" tableBorderDxfId="66">
  <autoFilter ref="A4:AD899" xr:uid="{00000000-000C-0000-FFFF-FFFF00000000}"/>
  <sortState xmlns:xlrd2="http://schemas.microsoft.com/office/spreadsheetml/2017/richdata2" ref="A5:AD899">
    <sortCondition ref="I4:I899"/>
  </sortState>
  <tableColumns count="30">
    <tableColumn id="1" xr3:uid="{00000000-0010-0000-0000-000001000000}" name="Date of acceptance" totalsRowLabel="Total" dataDxfId="64" totalsRowDxfId="63"/>
    <tableColumn id="2" xr3:uid="{00000000-0010-0000-0000-000002000000}" name="PubMed ID" dataDxfId="62" totalsRowDxfId="61"/>
    <tableColumn id="3" xr3:uid="{00000000-0010-0000-0000-000003000000}" name="DOI" dataDxfId="60" totalsRowDxfId="59"/>
    <tableColumn id="4" xr3:uid="{00000000-0010-0000-0000-000004000000}" name="Publisher" dataDxfId="58" totalsRowDxfId="57"/>
    <tableColumn id="5" xr3:uid="{00000000-0010-0000-0000-000005000000}" name="Journal" dataDxfId="56" totalsRowDxfId="55"/>
    <tableColumn id="6" xr3:uid="{00000000-0010-0000-0000-000006000000}" name="E-ISSN" dataDxfId="54" totalsRowDxfId="53"/>
    <tableColumn id="7" xr3:uid="{00000000-0010-0000-0000-000007000000}" name="Type of publication" dataDxfId="52" totalsRowDxfId="51"/>
    <tableColumn id="8" xr3:uid="{00000000-0010-0000-0000-000008000000}" name="Article title" dataDxfId="50" totalsRowDxfId="49"/>
    <tableColumn id="9" xr3:uid="{00000000-0010-0000-0000-000009000000}" name="Date of publication" dataDxfId="48" totalsRowDxfId="47"/>
    <tableColumn id="10" xr3:uid="{00000000-0010-0000-0000-00000A000000}" name="Fund that APC is paid from (1)" dataDxfId="46" totalsRowDxfId="45"/>
    <tableColumn id="11" xr3:uid="{00000000-0010-0000-0000-00000B000000}" name="Fund that APC is paid from (2)" dataDxfId="44" totalsRowDxfId="43"/>
    <tableColumn id="12" xr3:uid="{00000000-0010-0000-0000-00000C000000}" name="Fund that APC is paid from (3)" dataDxfId="42" totalsRowDxfId="41"/>
    <tableColumn id="13" xr3:uid="{00000000-0010-0000-0000-00000D000000}" name="Funder of research (1)" dataDxfId="40" totalsRowDxfId="39"/>
    <tableColumn id="14" xr3:uid="{00000000-0010-0000-0000-00000E000000}" name="Grant ID (1)" dataDxfId="38" totalsRowDxfId="37"/>
    <tableColumn id="15" xr3:uid="{00000000-0010-0000-0000-00000F000000}" name="Funder of research (2)" dataDxfId="36" totalsRowDxfId="35"/>
    <tableColumn id="16" xr3:uid="{00000000-0010-0000-0000-000010000000}" name="Grant ID (2)" dataDxfId="34" totalsRowDxfId="33"/>
    <tableColumn id="17" xr3:uid="{00000000-0010-0000-0000-000011000000}" name="Funder of research (3)" dataDxfId="32" totalsRowDxfId="31"/>
    <tableColumn id="18" xr3:uid="{00000000-0010-0000-0000-000012000000}" name="Grant ID (3)" dataDxfId="30" totalsRowDxfId="29"/>
    <tableColumn id="19" xr3:uid="{00000000-0010-0000-0000-000013000000}" name="Date of APC payment" dataDxfId="28" totalsRowDxfId="27"/>
    <tableColumn id="20" xr3:uid="{00000000-0010-0000-0000-000014000000}" name="APC paid (actual currency) excluding VAT" dataDxfId="26" totalsRowDxfId="25"/>
    <tableColumn id="21" xr3:uid="{00000000-0010-0000-0000-000015000000}" name="Currency of APC" dataDxfId="24" totalsRowDxfId="23"/>
    <tableColumn id="22" xr3:uid="{00000000-0010-0000-0000-000016000000}" name="APC paid (£) including VAT if charged" dataDxfId="22" totalsRowDxfId="21"/>
    <tableColumn id="23" xr3:uid="{00000000-0010-0000-0000-000017000000}" name="Additional publication costs (£)" dataDxfId="20" totalsRowDxfId="19"/>
    <tableColumn id="24" xr3:uid="{00000000-0010-0000-0000-000018000000}" name="Discounts, memberships &amp; pre-payment agreements" dataDxfId="18" totalsRowDxfId="17"/>
    <tableColumn id="31" xr3:uid="{AFD18E1C-BD32-4CED-A582-C4316C875E53}" name="Transitional Agreement article published under" dataDxfId="16" totalsRowDxfId="15"/>
    <tableColumn id="25" xr3:uid="{00000000-0010-0000-0000-000019000000}" name="Amount of APC charged to COAF grant (including VAT if charged) in £" dataDxfId="14" totalsRowDxfId="13"/>
    <tableColumn id="26" xr3:uid="{00000000-0010-0000-0000-00001A000000}" name="Amount of APC charged to RCUK OA fund (including VAT if charged) in £" dataDxfId="12" totalsRowDxfId="11"/>
    <tableColumn id="27" xr3:uid="{00000000-0010-0000-0000-00001B000000}" name="Licence" dataDxfId="10" totalsRowDxfId="9"/>
    <tableColumn id="29" xr3:uid="{81C084F8-D6D6-43D4-A7C8-431B4A963948}" name="Origin of data" dataDxfId="8" totalsRowDxfId="7"/>
    <tableColumn id="28" xr3:uid="{00000000-0010-0000-0000-00001C000000}" name="Notes" totalsRowFunction="count" dataDxfId="6" totalsRowDxfId="5"/>
  </tableColumns>
  <tableStyleInfo name="TableStyleLight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69A290-4F3A-42FF-AF6B-A808608822F9}" name="Table14" displayName="Table14" ref="B40:C47" totalsRowShown="0" headerRowDxfId="4" dataDxfId="3" tableBorderDxfId="2">
  <autoFilter ref="B40:C47" xr:uid="{00000000-0009-0000-0100-000003000000}"/>
  <tableColumns count="2">
    <tableColumn id="1" xr3:uid="{00A07513-A7A7-4527-86A6-11914F3745D6}" name="Other OA costs     " dataDxfId="1" dataCellStyle="Normal 3 3"/>
    <tableColumn id="2" xr3:uid="{13054DC2-F6A9-4190-B902-8E02F0574871}" name="Amoun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10-13T11:04:12.13" personId="{B39C1F57-F965-433A-A097-B18E51851832}" id="{552043C6-F612-437A-A13B-94C09C42A9E2}">
    <text>Do we want it including or excluding VAT?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dictionary.casrai.org/APC_Payment/Licence_Type" TargetMode="External"/><Relationship Id="rId13" Type="http://schemas.openxmlformats.org/officeDocument/2006/relationships/hyperlink" Target="http://dictionary.casrai.org/APC_Payment/Source_Fund(s)" TargetMode="External"/><Relationship Id="rId3" Type="http://schemas.openxmlformats.org/officeDocument/2006/relationships/hyperlink" Target="http://dictionary.casrai.org/Journal_Article/ISSN" TargetMode="External"/><Relationship Id="rId7" Type="http://schemas.openxmlformats.org/officeDocument/2006/relationships/hyperlink" Target="http://dictionary.casrai.org/Journal_Article/Publication_Date" TargetMode="External"/><Relationship Id="rId12" Type="http://schemas.openxmlformats.org/officeDocument/2006/relationships/hyperlink" Target="http://dictionary.casrai.org/APC_Payment/Source_Fund(s)" TargetMode="External"/><Relationship Id="rId17" Type="http://schemas.openxmlformats.org/officeDocument/2006/relationships/comments" Target="../comments1.xml"/><Relationship Id="rId2" Type="http://schemas.openxmlformats.org/officeDocument/2006/relationships/hyperlink" Target="http://dictionary.casrai.org/Journal_Article/DOI" TargetMode="External"/><Relationship Id="rId16" Type="http://schemas.openxmlformats.org/officeDocument/2006/relationships/vmlDrawing" Target="../drawings/vmlDrawing1.vml"/><Relationship Id="rId1" Type="http://schemas.openxmlformats.org/officeDocument/2006/relationships/hyperlink" Target="http://dictionary.casrai.org/Internal_OA_Cost_Application/External_Notes" TargetMode="External"/><Relationship Id="rId6" Type="http://schemas.openxmlformats.org/officeDocument/2006/relationships/hyperlink" Target="http://dictionary.casrai.org/Journal_Article/Article_Title" TargetMode="External"/><Relationship Id="rId11" Type="http://schemas.openxmlformats.org/officeDocument/2006/relationships/hyperlink" Target="http://dictionary.casrai.org/APC_Payment/Amount_Paid" TargetMode="External"/><Relationship Id="rId5" Type="http://schemas.openxmlformats.org/officeDocument/2006/relationships/hyperlink" Target="http://dictionary.casrai.org/Journal_Article/Journal" TargetMode="External"/><Relationship Id="rId15" Type="http://schemas.openxmlformats.org/officeDocument/2006/relationships/printerSettings" Target="../printerSettings/printerSettings2.bin"/><Relationship Id="rId10" Type="http://schemas.openxmlformats.org/officeDocument/2006/relationships/hyperlink" Target="http://dictionary.casrai.org/APC_Payment/Currency" TargetMode="External"/><Relationship Id="rId4" Type="http://schemas.openxmlformats.org/officeDocument/2006/relationships/hyperlink" Target="http://dictionary.casrai.org/Journal_Article/Publisher_Name" TargetMode="External"/><Relationship Id="rId9" Type="http://schemas.openxmlformats.org/officeDocument/2006/relationships/hyperlink" Target="http://dictionary.casrai.org/APC_Payment/Date" TargetMode="External"/><Relationship Id="rId14" Type="http://schemas.openxmlformats.org/officeDocument/2006/relationships/hyperlink" Target="http://dictionary.casrai.org/APC_Payment/Source_Fund(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ellcome.org/grant-funding/wellcome-and-coaf-open-access-spend-201819" TargetMode="External"/><Relationship Id="rId2" Type="http://schemas.openxmlformats.org/officeDocument/2006/relationships/hyperlink" Target="https://wellcome.org/grant-funding/guidance/open-access-guidance/wellcome-and-coaf-open-access-spend-201718" TargetMode="External"/><Relationship Id="rId1" Type="http://schemas.openxmlformats.org/officeDocument/2006/relationships/hyperlink" Target="https://wellcome.org/grant-funding/wellcome-and-coaf-open-access-spend-201617" TargetMode="External"/><Relationship Id="rId6" Type="http://schemas.openxmlformats.org/officeDocument/2006/relationships/printerSettings" Target="../printerSettings/printerSettings3.bin"/><Relationship Id="rId5" Type="http://schemas.openxmlformats.org/officeDocument/2006/relationships/hyperlink" Target="https://wellcome.org/grant-funding/guidance/open-access-guidance/wellcome-and-coaf-open-access-spend-201718" TargetMode="External"/><Relationship Id="rId4" Type="http://schemas.openxmlformats.org/officeDocument/2006/relationships/hyperlink" Target="https://wellcome.org/grant-funding/wellcome-and-coaf-open-access-spend-201819"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election activeCell="B3" sqref="B3"/>
    </sheetView>
  </sheetViews>
  <sheetFormatPr defaultRowHeight="15.75" customHeight="1" x14ac:dyDescent="0.2"/>
  <cols>
    <col min="1" max="1" width="83.5703125" customWidth="1"/>
    <col min="2" max="2" width="46.5703125" customWidth="1"/>
    <col min="3" max="3" width="77" bestFit="1" customWidth="1"/>
  </cols>
  <sheetData>
    <row r="1" spans="1:4" ht="30" customHeight="1" x14ac:dyDescent="0.25">
      <c r="A1" s="34" t="s">
        <v>0</v>
      </c>
      <c r="B1" s="35"/>
      <c r="C1" s="36"/>
      <c r="D1" s="3"/>
    </row>
    <row r="2" spans="1:4" ht="48.6" customHeight="1" x14ac:dyDescent="0.2">
      <c r="A2" s="116" t="s">
        <v>1</v>
      </c>
      <c r="B2" s="117"/>
      <c r="C2" s="4"/>
    </row>
    <row r="3" spans="1:4" ht="67.349999999999994" customHeight="1" x14ac:dyDescent="0.2">
      <c r="A3" s="118" t="s">
        <v>2</v>
      </c>
      <c r="B3" s="119"/>
      <c r="C3" s="114"/>
    </row>
    <row r="4" spans="1:4" ht="56.1" customHeight="1" x14ac:dyDescent="0.2">
      <c r="A4" s="118" t="s">
        <v>3</v>
      </c>
      <c r="C4" s="114"/>
      <c r="D4" s="3"/>
    </row>
    <row r="5" spans="1:4" ht="23.1" customHeight="1" x14ac:dyDescent="0.2">
      <c r="A5" s="31"/>
      <c r="B5" s="32"/>
      <c r="C5" s="33"/>
      <c r="D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7"/>
  <sheetViews>
    <sheetView topLeftCell="B1" zoomScaleNormal="100" workbookViewId="0">
      <selection activeCell="C2" sqref="C2"/>
    </sheetView>
  </sheetViews>
  <sheetFormatPr defaultColWidth="9.42578125" defaultRowHeight="12.75" x14ac:dyDescent="0.2"/>
  <cols>
    <col min="1" max="1" width="13.42578125" style="1" customWidth="1"/>
    <col min="2" max="2" width="57.5703125" style="1" customWidth="1"/>
    <col min="3" max="3" width="71.42578125" style="1" customWidth="1"/>
    <col min="4" max="4" width="19.42578125" style="2" customWidth="1"/>
    <col min="5" max="5" width="20.42578125" style="1" customWidth="1"/>
    <col min="6" max="16384" width="9.42578125" style="1"/>
  </cols>
  <sheetData>
    <row r="1" spans="1:5" ht="30" customHeight="1" x14ac:dyDescent="0.25">
      <c r="A1" s="265" t="s">
        <v>4</v>
      </c>
      <c r="B1" s="266"/>
      <c r="C1" s="10"/>
      <c r="D1" s="18"/>
      <c r="E1" s="5"/>
    </row>
    <row r="2" spans="1:5" s="2" customFormat="1" ht="142.35" customHeight="1" x14ac:dyDescent="0.2">
      <c r="A2" s="267" t="s">
        <v>5</v>
      </c>
      <c r="B2" s="268"/>
      <c r="C2" s="60" t="s">
        <v>6</v>
      </c>
      <c r="D2" s="6"/>
      <c r="E2" s="6"/>
    </row>
    <row r="3" spans="1:5" s="2" customFormat="1" ht="68.099999999999994" customHeight="1" x14ac:dyDescent="0.2">
      <c r="A3" s="269" t="s">
        <v>7</v>
      </c>
      <c r="B3" s="270"/>
      <c r="C3" s="21"/>
      <c r="D3" s="18"/>
      <c r="E3" s="18"/>
    </row>
    <row r="4" spans="1:5" s="2" customFormat="1" ht="74.849999999999994" customHeight="1" x14ac:dyDescent="0.2">
      <c r="A4" s="264" t="s">
        <v>8</v>
      </c>
      <c r="B4" s="264"/>
      <c r="C4" s="6"/>
      <c r="D4" s="18"/>
      <c r="E4" s="18"/>
    </row>
    <row r="5" spans="1:5" s="2" customFormat="1" ht="98.85" customHeight="1" x14ac:dyDescent="0.2">
      <c r="A5" s="271" t="s">
        <v>9</v>
      </c>
      <c r="B5" s="271"/>
      <c r="C5" s="6"/>
      <c r="D5" s="18"/>
      <c r="E5" s="18"/>
    </row>
    <row r="6" spans="1:5" ht="15.75" customHeight="1" x14ac:dyDescent="0.2">
      <c r="A6" s="19"/>
      <c r="B6" s="19"/>
      <c r="C6" s="11"/>
      <c r="D6" s="18"/>
      <c r="E6" s="5"/>
    </row>
    <row r="7" spans="1:5" ht="29.1" customHeight="1" x14ac:dyDescent="0.2">
      <c r="A7" s="7"/>
      <c r="B7" s="7" t="s">
        <v>10</v>
      </c>
      <c r="C7" s="9" t="s">
        <v>11</v>
      </c>
      <c r="D7" s="20" t="s">
        <v>12</v>
      </c>
      <c r="E7" s="30" t="s">
        <v>13</v>
      </c>
    </row>
    <row r="8" spans="1:5" ht="51" x14ac:dyDescent="0.2">
      <c r="A8" s="257" t="s">
        <v>14</v>
      </c>
      <c r="B8" s="26" t="s">
        <v>15</v>
      </c>
      <c r="C8" s="26" t="s">
        <v>16</v>
      </c>
      <c r="D8" s="26" t="s">
        <v>17</v>
      </c>
      <c r="E8" s="25" t="s">
        <v>18</v>
      </c>
    </row>
    <row r="9" spans="1:5" x14ac:dyDescent="0.2">
      <c r="A9" s="262" t="s">
        <v>19</v>
      </c>
      <c r="B9" s="52" t="s">
        <v>20</v>
      </c>
      <c r="C9" s="52" t="s">
        <v>21</v>
      </c>
      <c r="D9" s="52"/>
      <c r="E9" s="53" t="s">
        <v>22</v>
      </c>
    </row>
    <row r="10" spans="1:5" ht="25.5" x14ac:dyDescent="0.2">
      <c r="A10" s="262"/>
      <c r="B10" s="52" t="s">
        <v>23</v>
      </c>
      <c r="C10" s="52" t="s">
        <v>24</v>
      </c>
      <c r="D10" s="52" t="s">
        <v>25</v>
      </c>
      <c r="E10" s="53" t="s">
        <v>26</v>
      </c>
    </row>
    <row r="11" spans="1:5" ht="25.5" x14ac:dyDescent="0.2">
      <c r="A11" s="262"/>
      <c r="B11" s="26" t="s">
        <v>27</v>
      </c>
      <c r="C11" s="26" t="s">
        <v>28</v>
      </c>
      <c r="D11" s="26" t="s">
        <v>29</v>
      </c>
      <c r="E11" s="25" t="s">
        <v>30</v>
      </c>
    </row>
    <row r="12" spans="1:5" ht="38.25" x14ac:dyDescent="0.2">
      <c r="A12" s="262"/>
      <c r="B12" s="26" t="s">
        <v>31</v>
      </c>
      <c r="C12" s="26" t="s">
        <v>32</v>
      </c>
      <c r="D12" s="26"/>
      <c r="E12" s="25" t="s">
        <v>33</v>
      </c>
    </row>
    <row r="13" spans="1:5" ht="25.5" x14ac:dyDescent="0.2">
      <c r="A13" s="262"/>
      <c r="B13" s="26" t="s">
        <v>34</v>
      </c>
      <c r="C13" s="26" t="s">
        <v>35</v>
      </c>
      <c r="D13" s="26" t="s">
        <v>36</v>
      </c>
      <c r="E13" s="25" t="s">
        <v>37</v>
      </c>
    </row>
    <row r="14" spans="1:5" ht="25.5" x14ac:dyDescent="0.2">
      <c r="A14" s="262"/>
      <c r="B14" s="26" t="s">
        <v>38</v>
      </c>
      <c r="C14" s="26" t="s">
        <v>39</v>
      </c>
      <c r="D14" s="26" t="s">
        <v>40</v>
      </c>
      <c r="E14" s="25" t="s">
        <v>41</v>
      </c>
    </row>
    <row r="15" spans="1:5" x14ac:dyDescent="0.2">
      <c r="A15" s="262"/>
      <c r="B15" s="52" t="s">
        <v>42</v>
      </c>
      <c r="C15" s="52" t="s">
        <v>43</v>
      </c>
      <c r="D15" s="52" t="s">
        <v>44</v>
      </c>
      <c r="E15" s="53" t="s">
        <v>45</v>
      </c>
    </row>
    <row r="16" spans="1:5" ht="25.5" x14ac:dyDescent="0.2">
      <c r="A16" s="263"/>
      <c r="B16" s="54" t="s">
        <v>46</v>
      </c>
      <c r="C16" s="54" t="s">
        <v>47</v>
      </c>
      <c r="D16" s="54" t="s">
        <v>48</v>
      </c>
      <c r="E16" s="55" t="s">
        <v>49</v>
      </c>
    </row>
    <row r="17" spans="1:5" ht="76.5" x14ac:dyDescent="0.2">
      <c r="A17" s="261" t="s">
        <v>50</v>
      </c>
      <c r="B17" s="52" t="s">
        <v>51</v>
      </c>
      <c r="C17" s="52" t="s">
        <v>52</v>
      </c>
      <c r="D17" s="52"/>
      <c r="E17" s="53" t="s">
        <v>53</v>
      </c>
    </row>
    <row r="18" spans="1:5" x14ac:dyDescent="0.2">
      <c r="A18" s="262"/>
      <c r="B18" s="26" t="s">
        <v>54</v>
      </c>
      <c r="C18" s="26" t="s">
        <v>55</v>
      </c>
      <c r="D18" s="26"/>
      <c r="E18" s="25" t="s">
        <v>53</v>
      </c>
    </row>
    <row r="19" spans="1:5" x14ac:dyDescent="0.2">
      <c r="A19" s="262"/>
      <c r="B19" s="26" t="s">
        <v>56</v>
      </c>
      <c r="C19" s="26" t="s">
        <v>57</v>
      </c>
      <c r="D19" s="26"/>
      <c r="E19" s="25" t="s">
        <v>53</v>
      </c>
    </row>
    <row r="20" spans="1:5" ht="38.25" x14ac:dyDescent="0.2">
      <c r="A20" s="262"/>
      <c r="B20" s="52" t="s">
        <v>58</v>
      </c>
      <c r="C20" s="52" t="s">
        <v>59</v>
      </c>
      <c r="D20" s="52" t="s">
        <v>60</v>
      </c>
      <c r="E20" s="53"/>
    </row>
    <row r="21" spans="1:5" x14ac:dyDescent="0.2">
      <c r="A21" s="262"/>
      <c r="B21" s="52" t="s">
        <v>61</v>
      </c>
      <c r="C21" s="52" t="s">
        <v>62</v>
      </c>
      <c r="D21" s="52" t="s">
        <v>60</v>
      </c>
      <c r="E21" s="53"/>
    </row>
    <row r="22" spans="1:5" x14ac:dyDescent="0.2">
      <c r="A22" s="262"/>
      <c r="B22" s="26" t="s">
        <v>63</v>
      </c>
      <c r="C22" s="26" t="s">
        <v>64</v>
      </c>
      <c r="D22" s="26" t="s">
        <v>60</v>
      </c>
      <c r="E22" s="25"/>
    </row>
    <row r="23" spans="1:5" x14ac:dyDescent="0.2">
      <c r="A23" s="262"/>
      <c r="B23" s="26" t="s">
        <v>65</v>
      </c>
      <c r="C23" s="26" t="s">
        <v>66</v>
      </c>
      <c r="D23" s="26" t="s">
        <v>60</v>
      </c>
      <c r="E23" s="25"/>
    </row>
    <row r="24" spans="1:5" x14ac:dyDescent="0.2">
      <c r="A24" s="262"/>
      <c r="B24" s="26" t="s">
        <v>67</v>
      </c>
      <c r="C24" s="26" t="s">
        <v>68</v>
      </c>
      <c r="D24" s="26" t="s">
        <v>60</v>
      </c>
      <c r="E24" s="25"/>
    </row>
    <row r="25" spans="1:5" x14ac:dyDescent="0.2">
      <c r="A25" s="263"/>
      <c r="B25" s="26" t="s">
        <v>69</v>
      </c>
      <c r="C25" s="26" t="s">
        <v>70</v>
      </c>
      <c r="D25" s="26" t="s">
        <v>60</v>
      </c>
      <c r="E25" s="25"/>
    </row>
    <row r="26" spans="1:5" ht="51" x14ac:dyDescent="0.2">
      <c r="A26" s="261" t="s">
        <v>71</v>
      </c>
      <c r="B26" s="54" t="s">
        <v>72</v>
      </c>
      <c r="C26" s="54" t="s">
        <v>73</v>
      </c>
      <c r="D26" s="54"/>
      <c r="E26" s="55" t="s">
        <v>74</v>
      </c>
    </row>
    <row r="27" spans="1:5" ht="63.75" x14ac:dyDescent="0.2">
      <c r="A27" s="262"/>
      <c r="B27" s="26" t="s">
        <v>75</v>
      </c>
      <c r="C27" s="26" t="s">
        <v>76</v>
      </c>
      <c r="D27" s="26"/>
      <c r="E27" s="25" t="s">
        <v>77</v>
      </c>
    </row>
    <row r="28" spans="1:5" ht="25.5" x14ac:dyDescent="0.2">
      <c r="A28" s="262"/>
      <c r="B28" s="26" t="s">
        <v>78</v>
      </c>
      <c r="C28" s="26" t="s">
        <v>79</v>
      </c>
      <c r="D28" s="26"/>
      <c r="E28" s="25" t="s">
        <v>80</v>
      </c>
    </row>
    <row r="29" spans="1:5" ht="63.75" x14ac:dyDescent="0.2">
      <c r="A29" s="262"/>
      <c r="B29" s="52" t="s">
        <v>81</v>
      </c>
      <c r="C29" s="52" t="s">
        <v>82</v>
      </c>
      <c r="D29" s="52"/>
      <c r="E29" s="53"/>
    </row>
    <row r="30" spans="1:5" ht="38.25" x14ac:dyDescent="0.2">
      <c r="A30" s="262"/>
      <c r="B30" s="27" t="s">
        <v>83</v>
      </c>
      <c r="C30" s="27" t="s">
        <v>84</v>
      </c>
      <c r="D30" s="27"/>
      <c r="E30" s="22"/>
    </row>
    <row r="31" spans="1:5" ht="51" x14ac:dyDescent="0.2">
      <c r="A31" s="262"/>
      <c r="B31" s="52" t="s">
        <v>85</v>
      </c>
      <c r="C31" s="52" t="s">
        <v>86</v>
      </c>
      <c r="D31" s="52" t="s">
        <v>41</v>
      </c>
      <c r="E31" s="53"/>
    </row>
    <row r="32" spans="1:5" x14ac:dyDescent="0.2">
      <c r="A32" s="262"/>
      <c r="B32" s="52" t="s">
        <v>87</v>
      </c>
      <c r="C32" s="52" t="s">
        <v>88</v>
      </c>
      <c r="D32" s="52"/>
      <c r="E32" s="53"/>
    </row>
    <row r="33" spans="1:5" ht="38.25" x14ac:dyDescent="0.2">
      <c r="A33" s="262"/>
      <c r="B33" s="28" t="s">
        <v>89</v>
      </c>
      <c r="C33" s="28" t="s">
        <v>90</v>
      </c>
      <c r="D33" s="28" t="s">
        <v>41</v>
      </c>
      <c r="E33" s="24"/>
    </row>
    <row r="34" spans="1:5" ht="25.5" x14ac:dyDescent="0.2">
      <c r="A34" s="263"/>
      <c r="B34" s="27" t="s">
        <v>91</v>
      </c>
      <c r="C34" s="27" t="s">
        <v>92</v>
      </c>
      <c r="D34" s="27" t="s">
        <v>41</v>
      </c>
      <c r="E34" s="22"/>
    </row>
    <row r="35" spans="1:5" ht="25.5" x14ac:dyDescent="0.2">
      <c r="A35" s="257" t="s">
        <v>93</v>
      </c>
      <c r="B35" s="52" t="s">
        <v>94</v>
      </c>
      <c r="C35" s="52" t="s">
        <v>95</v>
      </c>
      <c r="D35" s="52" t="s">
        <v>96</v>
      </c>
      <c r="E35" s="53" t="s">
        <v>97</v>
      </c>
    </row>
    <row r="36" spans="1:5" ht="25.5" x14ac:dyDescent="0.2">
      <c r="A36" s="8" t="s">
        <v>98</v>
      </c>
      <c r="B36" s="29" t="s">
        <v>98</v>
      </c>
      <c r="C36" s="29" t="s">
        <v>99</v>
      </c>
      <c r="D36" s="29"/>
      <c r="E36" s="23" t="s">
        <v>100</v>
      </c>
    </row>
    <row r="37" spans="1:5" ht="25.5" x14ac:dyDescent="0.2">
      <c r="A37" s="115" t="s">
        <v>101</v>
      </c>
      <c r="B37" s="1" t="s">
        <v>101</v>
      </c>
      <c r="C37" s="29" t="s">
        <v>102</v>
      </c>
    </row>
  </sheetData>
  <mergeCells count="8">
    <mergeCell ref="A17:A25"/>
    <mergeCell ref="A4:B4"/>
    <mergeCell ref="A1:B1"/>
    <mergeCell ref="A26:A34"/>
    <mergeCell ref="A2:B2"/>
    <mergeCell ref="A3:B3"/>
    <mergeCell ref="A9:A16"/>
    <mergeCell ref="A5:B5"/>
  </mergeCells>
  <hyperlinks>
    <hyperlink ref="E36" r:id="rId1" xr:uid="{00000000-0004-0000-0100-000000000000}"/>
    <hyperlink ref="E10" r:id="rId2" xr:uid="{00000000-0004-0000-0100-000001000000}"/>
    <hyperlink ref="E13" r:id="rId3" xr:uid="{00000000-0004-0000-0100-000002000000}"/>
    <hyperlink ref="E11" r:id="rId4" xr:uid="{00000000-0004-0000-0100-000003000000}"/>
    <hyperlink ref="E12" r:id="rId5" xr:uid="{00000000-0004-0000-0100-000004000000}"/>
    <hyperlink ref="E15" r:id="rId6" xr:uid="{00000000-0004-0000-0100-000005000000}"/>
    <hyperlink ref="E16" r:id="rId7" xr:uid="{00000000-0004-0000-0100-000006000000}"/>
    <hyperlink ref="E35" r:id="rId8" xr:uid="{00000000-0004-0000-0100-000007000000}"/>
    <hyperlink ref="E26" r:id="rId9" xr:uid="{00000000-0004-0000-0100-000008000000}"/>
    <hyperlink ref="E28" r:id="rId10" xr:uid="{00000000-0004-0000-0100-000009000000}"/>
    <hyperlink ref="E27" r:id="rId11" xr:uid="{00000000-0004-0000-0100-00000A000000}"/>
    <hyperlink ref="E17" r:id="rId12" xr:uid="{00000000-0004-0000-0100-00000B000000}"/>
    <hyperlink ref="E18" r:id="rId13" xr:uid="{00000000-0004-0000-0100-00000C000000}"/>
    <hyperlink ref="E19" r:id="rId14" xr:uid="{00000000-0004-0000-0100-00000D000000}"/>
  </hyperlinks>
  <pageMargins left="0.7" right="0.7" top="0.75" bottom="0.75" header="0.3" footer="0.3"/>
  <pageSetup paperSize="9" orientation="portrait" r:id="rId15"/>
  <legacy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6E383-BF73-4F79-8A7B-58F9D66DA908}">
  <dimension ref="A1:Q48"/>
  <sheetViews>
    <sheetView topLeftCell="A5" workbookViewId="0">
      <selection activeCell="D15" sqref="D15"/>
    </sheetView>
  </sheetViews>
  <sheetFormatPr defaultRowHeight="12.75" x14ac:dyDescent="0.2"/>
  <cols>
    <col min="2" max="2" width="5.42578125" customWidth="1"/>
    <col min="3" max="3" width="4.42578125" customWidth="1"/>
    <col min="4" max="4" width="106.5703125" customWidth="1"/>
    <col min="5" max="5" width="15.5703125" customWidth="1"/>
    <col min="6" max="6" width="21.5703125" customWidth="1"/>
  </cols>
  <sheetData>
    <row r="1" spans="1:17" ht="14.25" x14ac:dyDescent="0.2">
      <c r="A1" s="65"/>
      <c r="B1" s="65"/>
      <c r="C1" s="64"/>
      <c r="D1" s="64"/>
      <c r="E1" s="64"/>
      <c r="F1" s="65"/>
      <c r="G1" s="65"/>
      <c r="H1" s="65"/>
      <c r="I1" s="65"/>
      <c r="J1" s="65"/>
      <c r="K1" s="65"/>
      <c r="L1" s="65"/>
      <c r="M1" s="65"/>
      <c r="N1" s="65"/>
      <c r="O1" s="65"/>
      <c r="P1" s="65"/>
      <c r="Q1" s="65"/>
    </row>
    <row r="2" spans="1:17" x14ac:dyDescent="0.2">
      <c r="A2" s="65"/>
      <c r="B2" s="290" t="s">
        <v>103</v>
      </c>
      <c r="C2" s="291"/>
      <c r="D2" s="291"/>
      <c r="E2" s="291"/>
      <c r="F2" s="291"/>
      <c r="G2" s="291"/>
      <c r="H2" s="291"/>
      <c r="I2" s="291"/>
      <c r="J2" s="65"/>
      <c r="K2" s="65"/>
      <c r="L2" s="65"/>
      <c r="M2" s="65"/>
      <c r="N2" s="65"/>
      <c r="O2" s="65"/>
      <c r="P2" s="65"/>
      <c r="Q2" s="65"/>
    </row>
    <row r="3" spans="1:17" s="63" customFormat="1" ht="14.25" x14ac:dyDescent="0.2">
      <c r="A3" s="64"/>
      <c r="B3" s="291"/>
      <c r="C3" s="291"/>
      <c r="D3" s="291"/>
      <c r="E3" s="291"/>
      <c r="F3" s="291"/>
      <c r="G3" s="291"/>
      <c r="H3" s="291"/>
      <c r="I3" s="291"/>
      <c r="J3" s="64"/>
      <c r="K3" s="64"/>
      <c r="L3" s="64"/>
      <c r="M3" s="64"/>
      <c r="N3" s="64"/>
      <c r="O3" s="64"/>
      <c r="P3" s="64"/>
      <c r="Q3" s="64"/>
    </row>
    <row r="4" spans="1:17" s="63" customFormat="1" ht="14.25" x14ac:dyDescent="0.2">
      <c r="A4" s="64"/>
      <c r="B4" s="64"/>
      <c r="C4" s="64"/>
      <c r="D4" s="64"/>
      <c r="E4" s="64"/>
      <c r="F4" s="64"/>
      <c r="G4" s="64"/>
      <c r="H4" s="64"/>
      <c r="I4" s="64"/>
      <c r="J4" s="64"/>
      <c r="K4" s="64"/>
      <c r="L4" s="64"/>
      <c r="M4" s="64"/>
      <c r="N4" s="64"/>
      <c r="O4" s="64"/>
      <c r="P4" s="64"/>
      <c r="Q4" s="64"/>
    </row>
    <row r="5" spans="1:17" s="63" customFormat="1" ht="30.6" customHeight="1" x14ac:dyDescent="0.2">
      <c r="A5" s="64"/>
      <c r="B5" s="292" t="s">
        <v>104</v>
      </c>
      <c r="C5" s="293"/>
      <c r="D5" s="293"/>
      <c r="E5" s="293"/>
      <c r="F5" s="293"/>
      <c r="G5" s="293"/>
      <c r="H5" s="293"/>
      <c r="I5" s="293"/>
      <c r="J5" s="64"/>
      <c r="K5" s="64"/>
      <c r="L5" s="64"/>
      <c r="M5" s="64"/>
      <c r="N5" s="64"/>
      <c r="O5" s="64"/>
      <c r="P5" s="64"/>
      <c r="Q5" s="64"/>
    </row>
    <row r="6" spans="1:17" s="63" customFormat="1" ht="14.25" x14ac:dyDescent="0.2">
      <c r="A6" s="64"/>
      <c r="B6" s="64"/>
      <c r="C6" s="64"/>
      <c r="D6" s="64"/>
      <c r="E6" s="64"/>
      <c r="F6" s="64"/>
      <c r="G6" s="64"/>
      <c r="H6" s="64"/>
      <c r="I6" s="64"/>
      <c r="J6" s="64"/>
      <c r="K6" s="64"/>
      <c r="L6" s="64"/>
      <c r="M6" s="64"/>
      <c r="N6" s="64"/>
      <c r="O6" s="64"/>
      <c r="P6" s="64"/>
      <c r="Q6" s="64"/>
    </row>
    <row r="7" spans="1:17" s="63" customFormat="1" ht="9.6" customHeight="1" x14ac:dyDescent="0.2">
      <c r="A7" s="64"/>
      <c r="B7" s="66"/>
      <c r="C7" s="67"/>
      <c r="D7" s="67"/>
      <c r="E7" s="67"/>
      <c r="F7" s="67"/>
      <c r="G7" s="67"/>
      <c r="H7" s="67"/>
      <c r="I7" s="68"/>
      <c r="J7" s="64"/>
      <c r="K7" s="64"/>
      <c r="L7" s="64"/>
      <c r="M7" s="64"/>
      <c r="N7" s="64"/>
      <c r="O7" s="64"/>
      <c r="P7" s="64"/>
      <c r="Q7" s="64"/>
    </row>
    <row r="8" spans="1:17" s="63" customFormat="1" ht="15" x14ac:dyDescent="0.25">
      <c r="A8" s="64"/>
      <c r="B8" s="69"/>
      <c r="C8" s="276" t="s">
        <v>105</v>
      </c>
      <c r="D8" s="277"/>
      <c r="E8" s="277"/>
      <c r="F8" s="277"/>
      <c r="G8" s="70"/>
      <c r="H8" s="70"/>
      <c r="I8" s="95"/>
      <c r="J8" s="64"/>
      <c r="K8" s="109" t="s">
        <v>106</v>
      </c>
      <c r="L8" s="110"/>
      <c r="M8" s="110"/>
      <c r="N8" s="110"/>
      <c r="O8" s="110"/>
      <c r="P8" s="111"/>
      <c r="Q8" s="64"/>
    </row>
    <row r="9" spans="1:17" ht="15" x14ac:dyDescent="0.25">
      <c r="A9" s="65"/>
      <c r="B9" s="94"/>
      <c r="C9" s="80"/>
      <c r="D9" s="80"/>
      <c r="E9" s="80"/>
      <c r="F9" s="79"/>
      <c r="G9" s="71"/>
      <c r="H9" s="71"/>
      <c r="I9" s="72"/>
      <c r="J9" s="65"/>
      <c r="K9" s="294" t="s">
        <v>107</v>
      </c>
      <c r="L9" s="295"/>
      <c r="M9" s="295"/>
      <c r="N9" s="295"/>
      <c r="O9" s="295"/>
      <c r="P9" s="296"/>
      <c r="Q9" s="65"/>
    </row>
    <row r="10" spans="1:17" ht="15" x14ac:dyDescent="0.25">
      <c r="A10" s="65"/>
      <c r="B10" s="94"/>
      <c r="C10" s="258" t="s">
        <v>108</v>
      </c>
      <c r="D10" s="80"/>
      <c r="E10" s="80"/>
      <c r="F10" s="79"/>
      <c r="G10" s="71"/>
      <c r="H10" s="71"/>
      <c r="I10" s="72"/>
      <c r="J10" s="65"/>
      <c r="K10" s="297"/>
      <c r="L10" s="295"/>
      <c r="M10" s="295"/>
      <c r="N10" s="295"/>
      <c r="O10" s="295"/>
      <c r="P10" s="296"/>
      <c r="Q10" s="65"/>
    </row>
    <row r="11" spans="1:17" ht="14.25" x14ac:dyDescent="0.2">
      <c r="A11" s="65"/>
      <c r="B11" s="94"/>
      <c r="C11" s="70"/>
      <c r="D11" s="70"/>
      <c r="E11" s="70"/>
      <c r="F11" s="71"/>
      <c r="G11" s="71"/>
      <c r="H11" s="71"/>
      <c r="I11" s="72"/>
      <c r="J11" s="65"/>
      <c r="K11" s="297"/>
      <c r="L11" s="295"/>
      <c r="M11" s="295"/>
      <c r="N11" s="295"/>
      <c r="O11" s="295"/>
      <c r="P11" s="296"/>
      <c r="Q11" s="65"/>
    </row>
    <row r="12" spans="1:17" ht="15" x14ac:dyDescent="0.25">
      <c r="A12" s="65"/>
      <c r="B12" s="94"/>
      <c r="C12" s="71"/>
      <c r="D12" s="84" t="s">
        <v>109</v>
      </c>
      <c r="E12" s="102" t="s">
        <v>110</v>
      </c>
      <c r="F12" s="71"/>
      <c r="G12" s="71"/>
      <c r="H12" s="71"/>
      <c r="I12" s="72"/>
      <c r="J12" s="65"/>
      <c r="K12" s="272" t="s">
        <v>111</v>
      </c>
      <c r="L12" s="273"/>
      <c r="M12" s="273"/>
      <c r="N12" s="273"/>
      <c r="O12" s="273"/>
      <c r="P12" s="274"/>
      <c r="Q12" s="65"/>
    </row>
    <row r="13" spans="1:17" ht="15" x14ac:dyDescent="0.2">
      <c r="A13" s="65"/>
      <c r="B13" s="94"/>
      <c r="C13" s="85">
        <v>1</v>
      </c>
      <c r="D13" s="86" t="s">
        <v>112</v>
      </c>
      <c r="E13" s="88"/>
      <c r="F13" s="71"/>
      <c r="G13" s="71"/>
      <c r="H13" s="71"/>
      <c r="I13" s="72"/>
      <c r="J13" s="65"/>
      <c r="K13" s="275"/>
      <c r="L13" s="273"/>
      <c r="M13" s="273"/>
      <c r="N13" s="273"/>
      <c r="O13" s="273"/>
      <c r="P13" s="274"/>
      <c r="Q13" s="65"/>
    </row>
    <row r="14" spans="1:17" ht="15" x14ac:dyDescent="0.2">
      <c r="A14" s="65"/>
      <c r="B14" s="94"/>
      <c r="C14" s="87">
        <v>2</v>
      </c>
      <c r="D14" s="77" t="s">
        <v>113</v>
      </c>
      <c r="E14" s="88">
        <v>2118</v>
      </c>
      <c r="F14" s="73"/>
      <c r="G14" s="71"/>
      <c r="H14" s="71"/>
      <c r="I14" s="72"/>
      <c r="J14" s="65"/>
      <c r="K14" s="272" t="s">
        <v>114</v>
      </c>
      <c r="L14" s="273"/>
      <c r="M14" s="273"/>
      <c r="N14" s="273"/>
      <c r="O14" s="273"/>
      <c r="P14" s="274"/>
      <c r="Q14" s="65"/>
    </row>
    <row r="15" spans="1:17" ht="33" customHeight="1" x14ac:dyDescent="0.2">
      <c r="A15" s="65"/>
      <c r="B15" s="94"/>
      <c r="C15" s="89">
        <v>3</v>
      </c>
      <c r="D15" s="90" t="s">
        <v>115</v>
      </c>
      <c r="E15" s="98">
        <f>E13*E14</f>
        <v>0</v>
      </c>
      <c r="F15" s="73" t="s">
        <v>116</v>
      </c>
      <c r="G15" s="71"/>
      <c r="H15" s="71"/>
      <c r="I15" s="72"/>
      <c r="J15" s="65"/>
      <c r="K15" s="275"/>
      <c r="L15" s="273"/>
      <c r="M15" s="273"/>
      <c r="N15" s="273"/>
      <c r="O15" s="273"/>
      <c r="P15" s="274"/>
      <c r="Q15" s="65"/>
    </row>
    <row r="16" spans="1:17" ht="24" customHeight="1" x14ac:dyDescent="0.25">
      <c r="A16" s="65"/>
      <c r="B16" s="94"/>
      <c r="C16" s="78"/>
      <c r="D16" s="83" t="s">
        <v>117</v>
      </c>
      <c r="E16" s="99" t="s">
        <v>110</v>
      </c>
      <c r="F16" s="82" t="s">
        <v>118</v>
      </c>
      <c r="G16" s="71"/>
      <c r="H16" s="71"/>
      <c r="I16" s="72"/>
      <c r="J16" s="65"/>
      <c r="K16" s="272" t="s">
        <v>119</v>
      </c>
      <c r="L16" s="273"/>
      <c r="M16" s="273"/>
      <c r="N16" s="273"/>
      <c r="O16" s="273"/>
      <c r="P16" s="274"/>
      <c r="Q16" s="65"/>
    </row>
    <row r="17" spans="1:17" ht="15" x14ac:dyDescent="0.25">
      <c r="A17" s="65"/>
      <c r="B17" s="94"/>
      <c r="C17" s="85">
        <v>4</v>
      </c>
      <c r="D17" s="91" t="s">
        <v>120</v>
      </c>
      <c r="E17" s="88"/>
      <c r="F17" s="81" t="s">
        <v>121</v>
      </c>
      <c r="G17" s="71"/>
      <c r="H17" s="71"/>
      <c r="I17" s="72"/>
      <c r="J17" s="65"/>
      <c r="K17" s="275"/>
      <c r="L17" s="273"/>
      <c r="M17" s="273"/>
      <c r="N17" s="273"/>
      <c r="O17" s="273"/>
      <c r="P17" s="274"/>
      <c r="Q17" s="65"/>
    </row>
    <row r="18" spans="1:17" ht="15" x14ac:dyDescent="0.25">
      <c r="A18" s="65"/>
      <c r="B18" s="94"/>
      <c r="C18" s="87">
        <v>5</v>
      </c>
      <c r="D18" s="76" t="s">
        <v>122</v>
      </c>
      <c r="E18" s="88"/>
      <c r="F18" s="81" t="s">
        <v>121</v>
      </c>
      <c r="G18" s="71"/>
      <c r="H18" s="71"/>
      <c r="I18" s="72"/>
      <c r="J18" s="65"/>
      <c r="K18" s="284" t="s">
        <v>123</v>
      </c>
      <c r="L18" s="285"/>
      <c r="M18" s="285"/>
      <c r="N18" s="285"/>
      <c r="O18" s="285"/>
      <c r="P18" s="286"/>
      <c r="Q18" s="65"/>
    </row>
    <row r="19" spans="1:17" ht="15" x14ac:dyDescent="0.25">
      <c r="A19" s="65"/>
      <c r="B19" s="94"/>
      <c r="C19" s="87">
        <v>6</v>
      </c>
      <c r="D19" s="76" t="s">
        <v>124</v>
      </c>
      <c r="E19" s="88"/>
      <c r="F19" s="81" t="s">
        <v>121</v>
      </c>
      <c r="G19" s="71"/>
      <c r="H19" s="71"/>
      <c r="I19" s="72"/>
      <c r="J19" s="65"/>
      <c r="K19" s="272"/>
      <c r="L19" s="285"/>
      <c r="M19" s="285"/>
      <c r="N19" s="285"/>
      <c r="O19" s="285"/>
      <c r="P19" s="286"/>
      <c r="Q19" s="65"/>
    </row>
    <row r="20" spans="1:17" ht="29.1" customHeight="1" x14ac:dyDescent="0.25">
      <c r="A20" s="65"/>
      <c r="B20" s="94"/>
      <c r="C20" s="87">
        <v>7</v>
      </c>
      <c r="D20" s="77" t="s">
        <v>125</v>
      </c>
      <c r="E20" s="92">
        <f>SUM(E17:E19)/3</f>
        <v>0</v>
      </c>
      <c r="F20" s="80" t="s">
        <v>126</v>
      </c>
      <c r="G20" s="71"/>
      <c r="H20" s="71"/>
      <c r="I20" s="72"/>
      <c r="J20" s="65"/>
      <c r="K20" s="287"/>
      <c r="L20" s="288"/>
      <c r="M20" s="288"/>
      <c r="N20" s="288"/>
      <c r="O20" s="288"/>
      <c r="P20" s="289"/>
      <c r="Q20" s="65"/>
    </row>
    <row r="21" spans="1:17" ht="15" x14ac:dyDescent="0.25">
      <c r="A21" s="65"/>
      <c r="B21" s="94"/>
      <c r="C21" s="87">
        <v>8</v>
      </c>
      <c r="D21" s="77" t="s">
        <v>127</v>
      </c>
      <c r="E21" s="93">
        <f>E20*E14</f>
        <v>0</v>
      </c>
      <c r="F21" s="80" t="s">
        <v>128</v>
      </c>
      <c r="G21" s="71"/>
      <c r="H21" s="71"/>
      <c r="I21" s="72"/>
      <c r="J21" s="65"/>
      <c r="K21" s="65"/>
      <c r="L21" s="65"/>
      <c r="M21" s="65"/>
      <c r="N21" s="65"/>
      <c r="O21" s="65"/>
      <c r="P21" s="65"/>
      <c r="Q21" s="65"/>
    </row>
    <row r="22" spans="1:17" ht="15" x14ac:dyDescent="0.25">
      <c r="A22" s="65"/>
      <c r="B22" s="94"/>
      <c r="C22" s="87">
        <v>9</v>
      </c>
      <c r="D22" s="77" t="s">
        <v>129</v>
      </c>
      <c r="E22" s="93">
        <f>E21*1.02</f>
        <v>0</v>
      </c>
      <c r="F22" s="80" t="s">
        <v>130</v>
      </c>
      <c r="G22" s="71"/>
      <c r="H22" s="71"/>
      <c r="I22" s="72"/>
      <c r="J22" s="65"/>
      <c r="K22" s="65"/>
      <c r="L22" s="65"/>
      <c r="M22" s="65"/>
      <c r="N22" s="65"/>
      <c r="O22" s="65"/>
      <c r="P22" s="65"/>
      <c r="Q22" s="65"/>
    </row>
    <row r="23" spans="1:17" ht="15" x14ac:dyDescent="0.25">
      <c r="A23" s="65"/>
      <c r="B23" s="94"/>
      <c r="C23" s="89">
        <v>10</v>
      </c>
      <c r="D23" s="90" t="s">
        <v>131</v>
      </c>
      <c r="E23" s="93">
        <f>E22*1.02</f>
        <v>0</v>
      </c>
      <c r="F23" s="100" t="s">
        <v>132</v>
      </c>
      <c r="G23" s="71"/>
      <c r="H23" s="71"/>
      <c r="I23" s="72"/>
      <c r="J23" s="65"/>
      <c r="K23" s="65"/>
      <c r="L23" s="65"/>
      <c r="M23" s="65"/>
      <c r="N23" s="65"/>
      <c r="O23" s="65"/>
      <c r="P23" s="65"/>
      <c r="Q23" s="65"/>
    </row>
    <row r="24" spans="1:17" ht="14.25" x14ac:dyDescent="0.2">
      <c r="A24" s="65"/>
      <c r="B24" s="96"/>
      <c r="C24" s="97"/>
      <c r="D24" s="97"/>
      <c r="E24" s="101"/>
      <c r="F24" s="74"/>
      <c r="G24" s="74"/>
      <c r="H24" s="74"/>
      <c r="I24" s="75"/>
      <c r="J24" s="65"/>
      <c r="K24" s="65"/>
      <c r="L24" s="65"/>
      <c r="M24" s="65"/>
      <c r="N24" s="65"/>
      <c r="O24" s="65"/>
      <c r="P24" s="65"/>
      <c r="Q24" s="65"/>
    </row>
    <row r="25" spans="1:17" ht="14.25" x14ac:dyDescent="0.2">
      <c r="A25" s="65"/>
      <c r="B25" s="65"/>
      <c r="C25" s="64"/>
      <c r="D25" s="64"/>
      <c r="E25" s="64"/>
      <c r="F25" s="65"/>
      <c r="G25" s="65"/>
      <c r="H25" s="65"/>
      <c r="I25" s="65"/>
      <c r="J25" s="65"/>
      <c r="K25" s="65"/>
      <c r="L25" s="65"/>
      <c r="M25" s="65"/>
      <c r="N25" s="65"/>
      <c r="O25" s="65"/>
      <c r="P25" s="65"/>
      <c r="Q25" s="65"/>
    </row>
    <row r="26" spans="1:17" ht="14.25" x14ac:dyDescent="0.2">
      <c r="A26" s="65"/>
      <c r="B26" s="103"/>
      <c r="C26" s="67"/>
      <c r="D26" s="67"/>
      <c r="E26" s="67"/>
      <c r="F26" s="104"/>
      <c r="G26" s="104"/>
      <c r="H26" s="104"/>
      <c r="I26" s="105"/>
      <c r="J26" s="65"/>
      <c r="K26" s="65"/>
      <c r="L26" s="65"/>
      <c r="M26" s="65"/>
      <c r="N26" s="65"/>
      <c r="O26" s="65"/>
      <c r="P26" s="65"/>
      <c r="Q26" s="65"/>
    </row>
    <row r="27" spans="1:17" ht="13.5" x14ac:dyDescent="0.25">
      <c r="A27" s="65"/>
      <c r="B27" s="94"/>
      <c r="C27" s="278" t="s">
        <v>133</v>
      </c>
      <c r="D27" s="279"/>
      <c r="E27" s="279"/>
      <c r="F27" s="71"/>
      <c r="G27" s="71"/>
      <c r="H27" s="71"/>
      <c r="I27" s="72"/>
      <c r="J27" s="65"/>
      <c r="K27" s="65"/>
      <c r="L27" s="65"/>
      <c r="M27" s="65"/>
      <c r="N27" s="65"/>
      <c r="O27" s="65"/>
      <c r="P27" s="65"/>
      <c r="Q27" s="65"/>
    </row>
    <row r="28" spans="1:17" ht="15" x14ac:dyDescent="0.25">
      <c r="A28" s="65"/>
      <c r="B28" s="94"/>
      <c r="C28" s="80"/>
      <c r="D28" s="80"/>
      <c r="E28" s="70"/>
      <c r="F28" s="71"/>
      <c r="G28" s="71"/>
      <c r="H28" s="71"/>
      <c r="I28" s="72"/>
      <c r="J28" s="65"/>
      <c r="K28" s="65"/>
      <c r="L28" s="65"/>
      <c r="M28" s="65"/>
      <c r="N28" s="65"/>
      <c r="O28" s="65"/>
      <c r="P28" s="65"/>
      <c r="Q28" s="65"/>
    </row>
    <row r="29" spans="1:17" ht="15" x14ac:dyDescent="0.2">
      <c r="A29" s="65"/>
      <c r="B29" s="94"/>
      <c r="C29" s="280" t="s">
        <v>134</v>
      </c>
      <c r="D29" s="281"/>
      <c r="E29" s="70"/>
      <c r="F29" s="71"/>
      <c r="G29" s="71"/>
      <c r="H29" s="71"/>
      <c r="I29" s="72"/>
      <c r="J29" s="65"/>
      <c r="K29" s="65"/>
      <c r="L29" s="65"/>
      <c r="M29" s="65"/>
      <c r="N29" s="65"/>
      <c r="O29" s="65"/>
      <c r="P29" s="65"/>
      <c r="Q29" s="65"/>
    </row>
    <row r="30" spans="1:17" x14ac:dyDescent="0.2">
      <c r="A30" s="65"/>
      <c r="B30" s="94"/>
      <c r="C30" s="282" t="s">
        <v>135</v>
      </c>
      <c r="D30" s="283"/>
      <c r="E30" s="283"/>
      <c r="F30" s="71"/>
      <c r="G30" s="71"/>
      <c r="H30" s="71"/>
      <c r="I30" s="72"/>
      <c r="J30" s="65"/>
      <c r="K30" s="65"/>
      <c r="L30" s="65"/>
      <c r="M30" s="65"/>
      <c r="N30" s="65"/>
      <c r="O30" s="65"/>
      <c r="P30" s="65"/>
      <c r="Q30" s="65"/>
    </row>
    <row r="31" spans="1:17" x14ac:dyDescent="0.2">
      <c r="A31" s="65"/>
      <c r="B31" s="94"/>
      <c r="C31" s="283"/>
      <c r="D31" s="283"/>
      <c r="E31" s="283"/>
      <c r="F31" s="71"/>
      <c r="G31" s="71"/>
      <c r="H31" s="71"/>
      <c r="I31" s="72"/>
      <c r="J31" s="65"/>
      <c r="K31" s="65"/>
      <c r="L31" s="65"/>
      <c r="M31" s="65"/>
      <c r="N31" s="65"/>
      <c r="O31" s="65"/>
      <c r="P31" s="65"/>
      <c r="Q31" s="65"/>
    </row>
    <row r="32" spans="1:17" x14ac:dyDescent="0.2">
      <c r="A32" s="65"/>
      <c r="B32" s="94"/>
      <c r="C32" s="283"/>
      <c r="D32" s="283"/>
      <c r="E32" s="283"/>
      <c r="F32" s="71"/>
      <c r="G32" s="71"/>
      <c r="H32" s="71"/>
      <c r="I32" s="72"/>
      <c r="J32" s="65"/>
      <c r="K32" s="65"/>
      <c r="L32" s="65"/>
      <c r="M32" s="65"/>
      <c r="N32" s="65"/>
      <c r="O32" s="65"/>
      <c r="P32" s="65"/>
      <c r="Q32" s="65"/>
    </row>
    <row r="33" spans="1:17" x14ac:dyDescent="0.2">
      <c r="A33" s="65"/>
      <c r="B33" s="94"/>
      <c r="C33" s="283"/>
      <c r="D33" s="283"/>
      <c r="E33" s="283"/>
      <c r="F33" s="71"/>
      <c r="G33" s="71"/>
      <c r="H33" s="71"/>
      <c r="I33" s="72"/>
      <c r="J33" s="65"/>
      <c r="K33" s="65"/>
      <c r="L33" s="65"/>
      <c r="M33" s="65"/>
      <c r="N33" s="65"/>
      <c r="O33" s="65"/>
      <c r="P33" s="65"/>
      <c r="Q33" s="65"/>
    </row>
    <row r="34" spans="1:17" ht="15" x14ac:dyDescent="0.25">
      <c r="A34" s="65"/>
      <c r="B34" s="94"/>
      <c r="C34" s="70"/>
      <c r="D34" s="83" t="s">
        <v>117</v>
      </c>
      <c r="E34" s="102" t="s">
        <v>110</v>
      </c>
      <c r="F34" s="82" t="s">
        <v>118</v>
      </c>
      <c r="G34" s="71"/>
      <c r="H34" s="71"/>
      <c r="I34" s="72"/>
      <c r="J34" s="65"/>
      <c r="K34" s="65"/>
      <c r="L34" s="65"/>
      <c r="M34" s="65"/>
      <c r="N34" s="65"/>
      <c r="O34" s="65"/>
      <c r="P34" s="65"/>
      <c r="Q34" s="65"/>
    </row>
    <row r="35" spans="1:17" ht="15" x14ac:dyDescent="0.25">
      <c r="A35" s="65"/>
      <c r="B35" s="94"/>
      <c r="C35" s="85">
        <v>1</v>
      </c>
      <c r="D35" s="86" t="s">
        <v>136</v>
      </c>
      <c r="E35" s="108"/>
      <c r="F35" s="81" t="s">
        <v>121</v>
      </c>
      <c r="G35" s="71"/>
      <c r="H35" s="71"/>
      <c r="I35" s="72"/>
      <c r="J35" s="65"/>
      <c r="K35" s="65"/>
      <c r="L35" s="65"/>
      <c r="M35" s="65"/>
      <c r="N35" s="65"/>
      <c r="O35" s="65"/>
      <c r="P35" s="65"/>
      <c r="Q35" s="65"/>
    </row>
    <row r="36" spans="1:17" ht="15" x14ac:dyDescent="0.25">
      <c r="A36" s="65"/>
      <c r="B36" s="94"/>
      <c r="C36" s="87">
        <v>2</v>
      </c>
      <c r="D36" s="77" t="s">
        <v>137</v>
      </c>
      <c r="E36" s="108"/>
      <c r="F36" s="81" t="s">
        <v>121</v>
      </c>
      <c r="G36" s="71"/>
      <c r="H36" s="71"/>
      <c r="I36" s="72"/>
      <c r="J36" s="65"/>
      <c r="K36" s="65"/>
      <c r="L36" s="65"/>
      <c r="M36" s="65"/>
      <c r="N36" s="65"/>
      <c r="O36" s="65"/>
      <c r="P36" s="65"/>
      <c r="Q36" s="65"/>
    </row>
    <row r="37" spans="1:17" ht="15" x14ac:dyDescent="0.2">
      <c r="A37" s="65"/>
      <c r="B37" s="94"/>
      <c r="C37" s="87">
        <v>3</v>
      </c>
      <c r="D37" s="77" t="s">
        <v>138</v>
      </c>
      <c r="E37" s="106">
        <f>SUM(E35:E36)/2</f>
        <v>0</v>
      </c>
      <c r="F37" s="73" t="s">
        <v>139</v>
      </c>
      <c r="G37" s="71"/>
      <c r="H37" s="71"/>
      <c r="I37" s="72"/>
      <c r="J37" s="65"/>
      <c r="K37" s="65"/>
      <c r="L37" s="65"/>
      <c r="M37" s="65"/>
      <c r="N37" s="65"/>
      <c r="O37" s="65"/>
      <c r="P37" s="65"/>
      <c r="Q37" s="65"/>
    </row>
    <row r="38" spans="1:17" ht="15" x14ac:dyDescent="0.25">
      <c r="A38" s="65"/>
      <c r="B38" s="94"/>
      <c r="C38" s="87">
        <v>4</v>
      </c>
      <c r="D38" s="77" t="s">
        <v>140</v>
      </c>
      <c r="E38" s="106">
        <f>E37*1.02</f>
        <v>0</v>
      </c>
      <c r="F38" s="80" t="s">
        <v>141</v>
      </c>
      <c r="G38" s="71"/>
      <c r="H38" s="71"/>
      <c r="I38" s="72"/>
      <c r="J38" s="65"/>
      <c r="K38" s="65"/>
      <c r="L38" s="65"/>
      <c r="M38" s="65"/>
      <c r="N38" s="65"/>
      <c r="O38" s="65"/>
      <c r="P38" s="65"/>
      <c r="Q38" s="65"/>
    </row>
    <row r="39" spans="1:17" ht="15" x14ac:dyDescent="0.2">
      <c r="A39" s="65"/>
      <c r="B39" s="94"/>
      <c r="C39" s="89">
        <v>5</v>
      </c>
      <c r="D39" s="90" t="s">
        <v>142</v>
      </c>
      <c r="E39" s="107">
        <f>SUM(E37:E38)</f>
        <v>0</v>
      </c>
      <c r="F39" s="73" t="s">
        <v>143</v>
      </c>
      <c r="G39" s="71"/>
      <c r="H39" s="71"/>
      <c r="I39" s="72"/>
      <c r="J39" s="65"/>
      <c r="K39" s="65"/>
      <c r="L39" s="65"/>
      <c r="M39" s="65"/>
      <c r="N39" s="65"/>
      <c r="O39" s="65"/>
      <c r="P39" s="65"/>
      <c r="Q39" s="65"/>
    </row>
    <row r="40" spans="1:17" x14ac:dyDescent="0.2">
      <c r="A40" s="65"/>
      <c r="B40" s="94"/>
      <c r="C40" s="71"/>
      <c r="D40" s="71"/>
      <c r="E40" s="71"/>
      <c r="F40" s="71"/>
      <c r="G40" s="71"/>
      <c r="H40" s="71"/>
      <c r="I40" s="72"/>
      <c r="J40" s="65"/>
      <c r="K40" s="65"/>
      <c r="L40" s="65"/>
      <c r="M40" s="65"/>
      <c r="N40" s="65"/>
      <c r="O40" s="65"/>
      <c r="P40" s="65"/>
      <c r="Q40" s="65"/>
    </row>
    <row r="41" spans="1:17" x14ac:dyDescent="0.2">
      <c r="A41" s="65"/>
      <c r="B41" s="94"/>
      <c r="C41" s="71"/>
      <c r="D41" s="71"/>
      <c r="E41" s="71"/>
      <c r="F41" s="71"/>
      <c r="G41" s="71"/>
      <c r="H41" s="71"/>
      <c r="I41" s="72"/>
      <c r="J41" s="65"/>
      <c r="K41" s="65"/>
      <c r="L41" s="65"/>
      <c r="M41" s="65"/>
      <c r="N41" s="65"/>
      <c r="O41" s="65"/>
      <c r="P41" s="65"/>
      <c r="Q41" s="65"/>
    </row>
    <row r="42" spans="1:17" x14ac:dyDescent="0.2">
      <c r="A42" s="65"/>
      <c r="B42" s="96"/>
      <c r="C42" s="74"/>
      <c r="D42" s="74"/>
      <c r="E42" s="74"/>
      <c r="F42" s="74"/>
      <c r="G42" s="74"/>
      <c r="H42" s="74"/>
      <c r="I42" s="75"/>
      <c r="J42" s="65"/>
      <c r="K42" s="65"/>
      <c r="L42" s="65"/>
      <c r="M42" s="65"/>
      <c r="N42" s="65"/>
      <c r="O42" s="65"/>
      <c r="P42" s="65"/>
      <c r="Q42" s="65"/>
    </row>
    <row r="43" spans="1:17" x14ac:dyDescent="0.2">
      <c r="A43" s="65"/>
      <c r="B43" s="65"/>
      <c r="C43" s="65"/>
      <c r="D43" s="65"/>
      <c r="E43" s="65"/>
      <c r="F43" s="65"/>
      <c r="G43" s="65"/>
      <c r="H43" s="65"/>
      <c r="I43" s="65"/>
      <c r="J43" s="65"/>
      <c r="K43" s="65"/>
      <c r="L43" s="65"/>
      <c r="M43" s="65"/>
      <c r="N43" s="65"/>
      <c r="O43" s="65"/>
      <c r="P43" s="65"/>
      <c r="Q43" s="65"/>
    </row>
    <row r="44" spans="1:17" x14ac:dyDescent="0.2">
      <c r="A44" s="65"/>
      <c r="B44" s="65"/>
      <c r="C44" s="65"/>
      <c r="D44" s="65"/>
      <c r="E44" s="65"/>
      <c r="F44" s="65"/>
      <c r="G44" s="65"/>
      <c r="H44" s="65"/>
      <c r="I44" s="65"/>
      <c r="J44" s="65"/>
      <c r="K44" s="65"/>
      <c r="L44" s="65"/>
      <c r="M44" s="65"/>
      <c r="N44" s="65"/>
      <c r="O44" s="65"/>
      <c r="P44" s="65"/>
      <c r="Q44" s="65"/>
    </row>
    <row r="45" spans="1:17" x14ac:dyDescent="0.2">
      <c r="A45" s="65"/>
      <c r="B45" s="65"/>
      <c r="C45" s="65"/>
      <c r="D45" s="65"/>
      <c r="E45" s="65"/>
      <c r="F45" s="65"/>
      <c r="G45" s="65"/>
      <c r="H45" s="65"/>
      <c r="I45" s="65"/>
      <c r="J45" s="65"/>
      <c r="K45" s="65"/>
      <c r="L45" s="65"/>
      <c r="M45" s="65"/>
      <c r="N45" s="65"/>
      <c r="O45" s="65"/>
      <c r="P45" s="65"/>
      <c r="Q45" s="65"/>
    </row>
    <row r="46" spans="1:17" x14ac:dyDescent="0.2">
      <c r="A46" s="65"/>
      <c r="B46" s="65"/>
      <c r="C46" s="65"/>
      <c r="D46" s="65"/>
      <c r="E46" s="65"/>
      <c r="F46" s="65"/>
      <c r="G46" s="65"/>
      <c r="H46" s="65"/>
      <c r="I46" s="65"/>
      <c r="J46" s="65"/>
      <c r="K46" s="65"/>
      <c r="L46" s="65"/>
      <c r="M46" s="65"/>
      <c r="N46" s="65"/>
      <c r="O46" s="65"/>
      <c r="P46" s="65"/>
      <c r="Q46" s="65"/>
    </row>
    <row r="47" spans="1:17" x14ac:dyDescent="0.2">
      <c r="A47" s="65"/>
      <c r="B47" s="65"/>
      <c r="C47" s="65"/>
      <c r="D47" s="65"/>
      <c r="E47" s="65"/>
      <c r="F47" s="65"/>
      <c r="G47" s="65"/>
      <c r="H47" s="65"/>
      <c r="I47" s="65"/>
      <c r="J47" s="65"/>
      <c r="K47" s="65"/>
      <c r="L47" s="65"/>
      <c r="M47" s="65"/>
      <c r="N47" s="65"/>
      <c r="O47" s="65"/>
      <c r="P47" s="65"/>
      <c r="Q47" s="65"/>
    </row>
    <row r="48" spans="1:17" x14ac:dyDescent="0.2">
      <c r="A48" s="65"/>
      <c r="B48" s="65"/>
      <c r="C48" s="65"/>
      <c r="D48" s="65"/>
      <c r="E48" s="65"/>
      <c r="F48" s="65"/>
      <c r="G48" s="65"/>
      <c r="H48" s="65"/>
      <c r="I48" s="65"/>
      <c r="J48" s="65"/>
      <c r="K48" s="65"/>
      <c r="L48" s="65"/>
      <c r="M48" s="65"/>
      <c r="N48" s="65"/>
      <c r="O48" s="65"/>
      <c r="P48" s="65"/>
      <c r="Q48" s="65"/>
    </row>
  </sheetData>
  <mergeCells count="11">
    <mergeCell ref="B2:I3"/>
    <mergeCell ref="B5:I5"/>
    <mergeCell ref="K9:P11"/>
    <mergeCell ref="K12:P13"/>
    <mergeCell ref="K14:P15"/>
    <mergeCell ref="K16:P17"/>
    <mergeCell ref="C8:F8"/>
    <mergeCell ref="C27:E27"/>
    <mergeCell ref="C29:D29"/>
    <mergeCell ref="C30:E33"/>
    <mergeCell ref="K18:P20"/>
  </mergeCells>
  <hyperlinks>
    <hyperlink ref="F17" r:id="rId1" xr:uid="{7CDDD43A-1CCE-4E68-AA60-C93AC7E88E24}"/>
    <hyperlink ref="F18" r:id="rId2" xr:uid="{981226C3-DDA3-42C5-9840-E8F020E4A491}"/>
    <hyperlink ref="F19" r:id="rId3" xr:uid="{1FC6A58B-0962-4FE9-8908-2F0E2F334F3B}"/>
    <hyperlink ref="F36" r:id="rId4" xr:uid="{A76FDEEB-5268-4D1D-9303-9C810880A54F}"/>
    <hyperlink ref="F35" r:id="rId5" xr:uid="{D34E33DD-9215-4F92-9D80-884A0BC3AA85}"/>
  </hyperlinks>
  <pageMargins left="0.7" right="0.7" top="0.75" bottom="0.75" header="0.3" footer="0.3"/>
  <pageSetup paperSize="9" orientation="portrait" verticalDpi="0"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083"/>
  <sheetViews>
    <sheetView zoomScaleNormal="100" zoomScaleSheetLayoutView="100" workbookViewId="0">
      <pane ySplit="4" topLeftCell="A5" activePane="bottomLeft" state="frozen"/>
      <selection pane="bottomLeft" activeCell="L8" sqref="L8"/>
    </sheetView>
  </sheetViews>
  <sheetFormatPr defaultColWidth="10.5703125" defaultRowHeight="15.75" customHeight="1" x14ac:dyDescent="0.2"/>
  <cols>
    <col min="1" max="1" width="13.42578125" style="225" customWidth="1"/>
    <col min="2" max="8" width="10.5703125" style="218"/>
    <col min="9" max="9" width="11.5703125" style="252" bestFit="1" customWidth="1"/>
    <col min="10" max="18" width="10.5703125" style="218"/>
    <col min="19" max="19" width="10.5703125" style="225"/>
    <col min="20" max="23" width="10.5703125" style="218"/>
    <col min="24" max="24" width="13" style="218" customWidth="1"/>
    <col min="25" max="25" width="17.5703125" style="218" customWidth="1"/>
    <col min="26" max="27" width="10.5703125" style="218"/>
    <col min="28" max="28" width="14.7109375" style="218" customWidth="1"/>
    <col min="29" max="30" width="16.5703125" style="226" customWidth="1"/>
    <col min="31" max="16384" width="10.5703125" style="218"/>
  </cols>
  <sheetData>
    <row r="1" spans="1:32" s="214" customFormat="1" ht="15.75" customHeight="1" x14ac:dyDescent="0.2">
      <c r="A1" s="212" t="s">
        <v>144</v>
      </c>
      <c r="B1" s="213"/>
      <c r="C1" s="213"/>
      <c r="D1" s="212" t="s">
        <v>145</v>
      </c>
      <c r="E1" s="212"/>
      <c r="F1" s="212"/>
      <c r="G1" s="212"/>
      <c r="H1" s="244"/>
      <c r="I1" s="302" t="s">
        <v>146</v>
      </c>
      <c r="J1" s="303"/>
      <c r="K1" s="304" t="s">
        <v>147</v>
      </c>
      <c r="L1" s="304"/>
      <c r="M1" s="305" t="s">
        <v>148</v>
      </c>
      <c r="N1" s="305"/>
      <c r="O1" s="213"/>
      <c r="P1" s="213"/>
      <c r="Q1" s="213"/>
      <c r="R1" s="213"/>
      <c r="S1" s="215"/>
    </row>
    <row r="2" spans="1:32" s="214" customFormat="1" ht="17.850000000000001" customHeight="1" x14ac:dyDescent="0.2">
      <c r="A2" s="212" t="s">
        <v>149</v>
      </c>
      <c r="B2" s="213"/>
      <c r="C2" s="213"/>
      <c r="D2" s="212" t="s">
        <v>150</v>
      </c>
      <c r="E2" s="212"/>
      <c r="F2" s="212"/>
      <c r="G2" s="212"/>
      <c r="H2" s="244"/>
      <c r="I2" s="302"/>
      <c r="J2" s="303"/>
      <c r="K2" s="304"/>
      <c r="L2" s="304"/>
      <c r="M2" s="305"/>
      <c r="N2" s="305"/>
      <c r="O2" s="213"/>
      <c r="P2" s="213"/>
      <c r="Q2" s="213"/>
      <c r="R2" s="213"/>
      <c r="S2" s="215"/>
    </row>
    <row r="3" spans="1:32" ht="23.85" customHeight="1" x14ac:dyDescent="0.2">
      <c r="A3" s="216"/>
      <c r="B3" s="216"/>
      <c r="C3" s="216"/>
      <c r="D3" s="298" t="s">
        <v>151</v>
      </c>
      <c r="E3" s="299"/>
      <c r="F3" s="299"/>
      <c r="G3" s="300"/>
      <c r="H3" s="259"/>
      <c r="I3" s="250"/>
      <c r="J3" s="259"/>
      <c r="K3" s="259"/>
      <c r="L3" s="259"/>
      <c r="M3" s="259"/>
      <c r="N3" s="259"/>
      <c r="O3" s="259"/>
      <c r="P3" s="259"/>
      <c r="Q3" s="259"/>
      <c r="R3" s="259"/>
      <c r="S3" s="216"/>
      <c r="T3" s="301"/>
      <c r="U3" s="301"/>
      <c r="V3" s="301"/>
      <c r="W3" s="259"/>
      <c r="X3" s="259"/>
      <c r="Y3" s="259"/>
      <c r="Z3" s="259"/>
      <c r="AA3" s="259"/>
      <c r="AB3" s="259"/>
      <c r="AC3" s="217"/>
      <c r="AD3" s="217"/>
      <c r="AE3" s="214"/>
      <c r="AF3" s="214"/>
    </row>
    <row r="4" spans="1:32" s="240" customFormat="1" ht="77.099999999999994" customHeight="1" x14ac:dyDescent="0.2">
      <c r="A4" s="253" t="s">
        <v>15</v>
      </c>
      <c r="B4" s="232" t="s">
        <v>20</v>
      </c>
      <c r="C4" s="232" t="s">
        <v>23</v>
      </c>
      <c r="D4" s="231" t="s">
        <v>27</v>
      </c>
      <c r="E4" s="231" t="s">
        <v>31</v>
      </c>
      <c r="F4" s="231" t="s">
        <v>152</v>
      </c>
      <c r="G4" s="231" t="s">
        <v>38</v>
      </c>
      <c r="H4" s="233" t="s">
        <v>42</v>
      </c>
      <c r="I4" s="251" t="s">
        <v>46</v>
      </c>
      <c r="J4" s="233" t="s">
        <v>51</v>
      </c>
      <c r="K4" s="231" t="s">
        <v>54</v>
      </c>
      <c r="L4" s="231" t="s">
        <v>56</v>
      </c>
      <c r="M4" s="233" t="s">
        <v>58</v>
      </c>
      <c r="N4" s="233" t="s">
        <v>61</v>
      </c>
      <c r="O4" s="231" t="s">
        <v>63</v>
      </c>
      <c r="P4" s="231" t="s">
        <v>65</v>
      </c>
      <c r="Q4" s="231" t="s">
        <v>67</v>
      </c>
      <c r="R4" s="231" t="s">
        <v>69</v>
      </c>
      <c r="S4" s="234" t="s">
        <v>72</v>
      </c>
      <c r="T4" s="231" t="s">
        <v>75</v>
      </c>
      <c r="U4" s="231" t="s">
        <v>78</v>
      </c>
      <c r="V4" s="235" t="s">
        <v>81</v>
      </c>
      <c r="W4" s="236" t="s">
        <v>83</v>
      </c>
      <c r="X4" s="235" t="s">
        <v>85</v>
      </c>
      <c r="Y4" s="235" t="s">
        <v>153</v>
      </c>
      <c r="Z4" s="237" t="s">
        <v>154</v>
      </c>
      <c r="AA4" s="236" t="s">
        <v>155</v>
      </c>
      <c r="AB4" s="235" t="s">
        <v>94</v>
      </c>
      <c r="AC4" s="238" t="s">
        <v>101</v>
      </c>
      <c r="AD4" s="238" t="s">
        <v>98</v>
      </c>
      <c r="AE4" s="239"/>
      <c r="AF4" s="239"/>
    </row>
    <row r="5" spans="1:32" s="220" customFormat="1" ht="13.5" customHeight="1" x14ac:dyDescent="0.25">
      <c r="A5" s="227">
        <v>43951</v>
      </c>
      <c r="B5" s="228"/>
      <c r="C5" s="228"/>
      <c r="D5" s="224"/>
      <c r="E5" s="224"/>
      <c r="F5" s="224"/>
      <c r="G5" s="224" t="s">
        <v>156</v>
      </c>
      <c r="H5" s="228" t="s">
        <v>157</v>
      </c>
      <c r="I5" s="254">
        <v>2020</v>
      </c>
      <c r="J5" s="228"/>
      <c r="K5" s="224" t="s">
        <v>158</v>
      </c>
      <c r="L5" s="224" t="s">
        <v>159</v>
      </c>
      <c r="M5" s="227" t="s">
        <v>160</v>
      </c>
      <c r="N5" s="228" t="s">
        <v>161</v>
      </c>
      <c r="O5" s="224" t="s">
        <v>162</v>
      </c>
      <c r="P5" s="224">
        <v>62292</v>
      </c>
      <c r="Q5" s="224"/>
      <c r="R5" s="224"/>
      <c r="S5" s="224"/>
      <c r="T5" s="242"/>
      <c r="U5" s="213"/>
      <c r="V5" s="241">
        <v>0</v>
      </c>
      <c r="W5" s="22"/>
      <c r="X5" s="53"/>
      <c r="Y5" s="53"/>
      <c r="Z5" s="24"/>
      <c r="AA5" s="230">
        <v>0</v>
      </c>
      <c r="AB5" s="229"/>
      <c r="AC5" s="218">
        <v>215183</v>
      </c>
      <c r="AD5" s="218"/>
      <c r="AE5" s="213"/>
      <c r="AF5" s="213"/>
    </row>
    <row r="6" spans="1:32" s="220" customFormat="1" ht="15" x14ac:dyDescent="0.25">
      <c r="A6" s="227">
        <v>43941</v>
      </c>
      <c r="B6" s="228"/>
      <c r="C6" s="228" t="s">
        <v>163</v>
      </c>
      <c r="D6" s="219"/>
      <c r="E6" s="219"/>
      <c r="F6" s="219"/>
      <c r="G6" s="219" t="s">
        <v>164</v>
      </c>
      <c r="H6" s="228" t="s">
        <v>165</v>
      </c>
      <c r="I6" s="254">
        <v>2020</v>
      </c>
      <c r="J6" s="228" t="s">
        <v>166</v>
      </c>
      <c r="K6" s="219" t="s">
        <v>167</v>
      </c>
      <c r="L6" s="219" t="s">
        <v>168</v>
      </c>
      <c r="M6" s="227"/>
      <c r="N6" s="228"/>
      <c r="O6" s="219"/>
      <c r="P6" s="219"/>
      <c r="Q6" s="219"/>
      <c r="R6" s="219"/>
      <c r="S6" s="219"/>
      <c r="T6" s="242"/>
      <c r="U6" s="213"/>
      <c r="V6" s="241">
        <v>0</v>
      </c>
      <c r="W6" s="22"/>
      <c r="X6" s="53"/>
      <c r="Y6" s="53"/>
      <c r="Z6" s="24"/>
      <c r="AA6" s="230">
        <v>0</v>
      </c>
      <c r="AB6" s="229"/>
      <c r="AC6" s="214">
        <v>215388</v>
      </c>
      <c r="AD6" s="214"/>
      <c r="AE6" s="213"/>
      <c r="AF6" s="213"/>
    </row>
    <row r="7" spans="1:32" s="220" customFormat="1" ht="15.75" customHeight="1" x14ac:dyDescent="0.25">
      <c r="A7" s="227">
        <v>43942</v>
      </c>
      <c r="B7" s="228"/>
      <c r="C7" s="228" t="s">
        <v>169</v>
      </c>
      <c r="D7" s="224"/>
      <c r="E7" s="224"/>
      <c r="F7" s="224"/>
      <c r="G7" s="224" t="s">
        <v>164</v>
      </c>
      <c r="H7" s="228" t="s">
        <v>170</v>
      </c>
      <c r="I7" s="254">
        <v>2020</v>
      </c>
      <c r="J7" s="228"/>
      <c r="K7" s="224" t="s">
        <v>167</v>
      </c>
      <c r="L7" s="224" t="s">
        <v>168</v>
      </c>
      <c r="M7" s="227" t="s">
        <v>167</v>
      </c>
      <c r="N7" s="228" t="s">
        <v>171</v>
      </c>
      <c r="O7" s="224" t="s">
        <v>167</v>
      </c>
      <c r="P7" s="224" t="s">
        <v>172</v>
      </c>
      <c r="Q7" s="224"/>
      <c r="R7" s="224"/>
      <c r="S7" s="224"/>
      <c r="T7" s="242"/>
      <c r="U7" s="213"/>
      <c r="V7" s="241">
        <v>0</v>
      </c>
      <c r="W7" s="22"/>
      <c r="X7" s="53"/>
      <c r="Y7" s="53"/>
      <c r="Z7" s="24"/>
      <c r="AA7" s="230">
        <v>0</v>
      </c>
      <c r="AB7" s="229"/>
      <c r="AC7" s="218">
        <v>215784</v>
      </c>
      <c r="AD7" s="218"/>
      <c r="AE7" s="213"/>
      <c r="AF7" s="213"/>
    </row>
    <row r="8" spans="1:32" s="220" customFormat="1" ht="15.75" customHeight="1" x14ac:dyDescent="0.25">
      <c r="A8" s="227">
        <v>44170</v>
      </c>
      <c r="B8" s="228"/>
      <c r="C8" s="228" t="s">
        <v>173</v>
      </c>
      <c r="D8" s="219" t="s">
        <v>174</v>
      </c>
      <c r="E8" s="219" t="s">
        <v>175</v>
      </c>
      <c r="F8" s="219" t="s">
        <v>176</v>
      </c>
      <c r="G8" s="219" t="s">
        <v>177</v>
      </c>
      <c r="H8" s="228" t="s">
        <v>178</v>
      </c>
      <c r="I8" s="254">
        <v>2020</v>
      </c>
      <c r="J8" s="228" t="s">
        <v>179</v>
      </c>
      <c r="K8" s="219" t="s">
        <v>180</v>
      </c>
      <c r="L8" s="219" t="s">
        <v>181</v>
      </c>
      <c r="M8" s="227"/>
      <c r="N8" s="228"/>
      <c r="O8" s="219"/>
      <c r="P8" s="219"/>
      <c r="Q8" s="219"/>
      <c r="R8" s="219"/>
      <c r="S8" s="219"/>
      <c r="T8" s="242"/>
      <c r="U8" s="213"/>
      <c r="V8" s="241">
        <v>0</v>
      </c>
      <c r="W8" s="22"/>
      <c r="X8" s="53"/>
      <c r="Y8" s="53"/>
      <c r="Z8" s="24"/>
      <c r="AA8" s="230">
        <v>0</v>
      </c>
      <c r="AB8" s="229" t="s">
        <v>182</v>
      </c>
      <c r="AC8" s="214">
        <v>227084</v>
      </c>
      <c r="AD8" s="214"/>
      <c r="AE8" s="213"/>
      <c r="AF8" s="213"/>
    </row>
    <row r="9" spans="1:32" s="220" customFormat="1" ht="15.75" customHeight="1" x14ac:dyDescent="0.25">
      <c r="A9" s="227">
        <v>43995</v>
      </c>
      <c r="B9" s="228"/>
      <c r="C9" s="228"/>
      <c r="D9" s="219"/>
      <c r="E9" s="219"/>
      <c r="F9" s="219"/>
      <c r="G9" s="219" t="s">
        <v>164</v>
      </c>
      <c r="H9" s="228" t="s">
        <v>183</v>
      </c>
      <c r="I9" s="254">
        <v>2021</v>
      </c>
      <c r="J9" s="228" t="s">
        <v>166</v>
      </c>
      <c r="K9" s="219" t="s">
        <v>184</v>
      </c>
      <c r="L9" s="219" t="s">
        <v>185</v>
      </c>
      <c r="M9" s="227" t="s">
        <v>186</v>
      </c>
      <c r="N9" s="228" t="s">
        <v>187</v>
      </c>
      <c r="O9" s="219" t="s">
        <v>184</v>
      </c>
      <c r="P9" s="219" t="s">
        <v>188</v>
      </c>
      <c r="Q9" s="219"/>
      <c r="R9" s="219"/>
      <c r="S9" s="219"/>
      <c r="T9" s="242"/>
      <c r="U9" s="213"/>
      <c r="V9" s="241">
        <v>0</v>
      </c>
      <c r="W9" s="22"/>
      <c r="X9" s="53"/>
      <c r="Y9" s="53"/>
      <c r="Z9" s="24"/>
      <c r="AA9" s="230">
        <v>0</v>
      </c>
      <c r="AB9" s="229"/>
      <c r="AC9" s="214">
        <v>218500</v>
      </c>
      <c r="AD9" s="214"/>
      <c r="AE9" s="213"/>
      <c r="AF9" s="213"/>
    </row>
    <row r="10" spans="1:32" s="220" customFormat="1" ht="15.75" customHeight="1" x14ac:dyDescent="0.25">
      <c r="A10" s="227">
        <v>44235</v>
      </c>
      <c r="B10" s="228"/>
      <c r="C10" s="228"/>
      <c r="D10" s="224"/>
      <c r="E10" s="224"/>
      <c r="F10" s="224"/>
      <c r="G10" s="224" t="s">
        <v>164</v>
      </c>
      <c r="H10" s="228" t="s">
        <v>189</v>
      </c>
      <c r="I10" s="254">
        <v>2023</v>
      </c>
      <c r="J10" s="228"/>
      <c r="K10" s="224" t="s">
        <v>167</v>
      </c>
      <c r="L10" s="224" t="s">
        <v>190</v>
      </c>
      <c r="M10" s="227"/>
      <c r="N10" s="228"/>
      <c r="O10" s="224"/>
      <c r="P10" s="224"/>
      <c r="Q10" s="224"/>
      <c r="R10" s="224"/>
      <c r="S10" s="224"/>
      <c r="T10" s="242"/>
      <c r="U10" s="213"/>
      <c r="V10" s="241">
        <v>0</v>
      </c>
      <c r="W10" s="22"/>
      <c r="X10" s="53"/>
      <c r="Y10" s="53"/>
      <c r="Z10" s="24"/>
      <c r="AA10" s="230">
        <v>0</v>
      </c>
      <c r="AB10" s="229"/>
      <c r="AC10" s="218">
        <v>234772</v>
      </c>
      <c r="AD10" s="218"/>
      <c r="AE10" s="213"/>
      <c r="AF10" s="213"/>
    </row>
    <row r="11" spans="1:32" s="220" customFormat="1" ht="15.75" customHeight="1" x14ac:dyDescent="0.25">
      <c r="A11" s="227">
        <v>43925</v>
      </c>
      <c r="B11" s="228">
        <v>32249557</v>
      </c>
      <c r="C11" s="228" t="s">
        <v>191</v>
      </c>
      <c r="D11" s="219" t="s">
        <v>192</v>
      </c>
      <c r="E11" s="219" t="s">
        <v>193</v>
      </c>
      <c r="F11" s="219" t="s">
        <v>194</v>
      </c>
      <c r="G11" s="219" t="s">
        <v>177</v>
      </c>
      <c r="H11" s="228" t="s">
        <v>195</v>
      </c>
      <c r="I11" s="227">
        <v>43925</v>
      </c>
      <c r="J11" s="228" t="s">
        <v>166</v>
      </c>
      <c r="K11" s="219" t="s">
        <v>167</v>
      </c>
      <c r="L11" s="219" t="s">
        <v>196</v>
      </c>
      <c r="M11" s="227" t="s">
        <v>167</v>
      </c>
      <c r="N11" s="228" t="s">
        <v>197</v>
      </c>
      <c r="O11" s="219" t="s">
        <v>167</v>
      </c>
      <c r="P11" s="219" t="s">
        <v>198</v>
      </c>
      <c r="Q11" s="219"/>
      <c r="R11" s="219"/>
      <c r="S11" s="219"/>
      <c r="T11" s="242"/>
      <c r="U11" s="213"/>
      <c r="V11" s="241">
        <v>0</v>
      </c>
      <c r="W11" s="22"/>
      <c r="X11" s="53"/>
      <c r="Y11" s="53"/>
      <c r="Z11" s="24"/>
      <c r="AA11" s="230">
        <v>0</v>
      </c>
      <c r="AB11" s="229" t="s">
        <v>182</v>
      </c>
      <c r="AC11" s="214">
        <v>213422</v>
      </c>
      <c r="AD11" s="214"/>
      <c r="AE11" s="213"/>
      <c r="AF11" s="213"/>
    </row>
    <row r="12" spans="1:32" s="220" customFormat="1" ht="15.75" customHeight="1" x14ac:dyDescent="0.25">
      <c r="A12" s="227">
        <v>43925</v>
      </c>
      <c r="B12" s="228"/>
      <c r="C12" s="228" t="s">
        <v>199</v>
      </c>
      <c r="D12" s="219" t="s">
        <v>174</v>
      </c>
      <c r="E12" s="219" t="s">
        <v>200</v>
      </c>
      <c r="F12" s="219" t="s">
        <v>201</v>
      </c>
      <c r="G12" s="219" t="s">
        <v>177</v>
      </c>
      <c r="H12" s="228" t="s">
        <v>202</v>
      </c>
      <c r="I12" s="227">
        <v>43927</v>
      </c>
      <c r="J12" s="228" t="s">
        <v>203</v>
      </c>
      <c r="K12" s="219" t="s">
        <v>204</v>
      </c>
      <c r="L12" s="219" t="s">
        <v>205</v>
      </c>
      <c r="M12" s="227"/>
      <c r="N12" s="228"/>
      <c r="O12" s="219"/>
      <c r="P12" s="219"/>
      <c r="Q12" s="219"/>
      <c r="R12" s="219"/>
      <c r="S12" s="219"/>
      <c r="T12" s="242"/>
      <c r="U12" s="213"/>
      <c r="V12" s="241">
        <v>911.14</v>
      </c>
      <c r="W12" s="22"/>
      <c r="X12" s="53"/>
      <c r="Y12" s="53"/>
      <c r="Z12" s="24"/>
      <c r="AA12" s="230">
        <v>911.14</v>
      </c>
      <c r="AB12" s="228" t="s">
        <v>182</v>
      </c>
      <c r="AC12" s="219">
        <v>210971</v>
      </c>
      <c r="AD12" s="219"/>
      <c r="AE12" s="213"/>
      <c r="AF12" s="213"/>
    </row>
    <row r="13" spans="1:32" s="220" customFormat="1" ht="15.75" customHeight="1" x14ac:dyDescent="0.25">
      <c r="A13" s="227">
        <v>43932</v>
      </c>
      <c r="B13" s="228">
        <v>32487385</v>
      </c>
      <c r="C13" s="228" t="s">
        <v>206</v>
      </c>
      <c r="D13" s="219" t="s">
        <v>207</v>
      </c>
      <c r="E13" s="219" t="s">
        <v>208</v>
      </c>
      <c r="F13" s="219" t="s">
        <v>209</v>
      </c>
      <c r="G13" s="219" t="s">
        <v>177</v>
      </c>
      <c r="H13" s="228" t="s">
        <v>210</v>
      </c>
      <c r="I13" s="227">
        <v>43934</v>
      </c>
      <c r="J13" s="228" t="s">
        <v>203</v>
      </c>
      <c r="K13" s="219" t="s">
        <v>167</v>
      </c>
      <c r="L13" s="219" t="s">
        <v>211</v>
      </c>
      <c r="M13" s="227" t="s">
        <v>184</v>
      </c>
      <c r="N13" s="228" t="s">
        <v>212</v>
      </c>
      <c r="O13" s="219"/>
      <c r="P13" s="219"/>
      <c r="Q13" s="219"/>
      <c r="R13" s="219"/>
      <c r="S13" s="219"/>
      <c r="T13" s="242"/>
      <c r="U13" s="213"/>
      <c r="V13" s="241">
        <v>3108</v>
      </c>
      <c r="W13" s="22"/>
      <c r="X13" s="53"/>
      <c r="Y13" s="53"/>
      <c r="Z13" s="24"/>
      <c r="AA13" s="230">
        <v>3108</v>
      </c>
      <c r="AB13" s="229" t="s">
        <v>182</v>
      </c>
      <c r="AC13" s="214">
        <v>214054</v>
      </c>
      <c r="AD13" s="214"/>
      <c r="AE13" s="213"/>
      <c r="AF13" s="213"/>
    </row>
    <row r="14" spans="1:32" s="220" customFormat="1" ht="15.75" customHeight="1" x14ac:dyDescent="0.25">
      <c r="A14" s="227">
        <v>43931</v>
      </c>
      <c r="B14" s="228"/>
      <c r="C14" s="228" t="s">
        <v>213</v>
      </c>
      <c r="D14" s="219" t="s">
        <v>174</v>
      </c>
      <c r="E14" s="219" t="s">
        <v>214</v>
      </c>
      <c r="F14" s="219" t="s">
        <v>215</v>
      </c>
      <c r="G14" s="219" t="s">
        <v>177</v>
      </c>
      <c r="H14" s="228" t="s">
        <v>216</v>
      </c>
      <c r="I14" s="227">
        <v>43934</v>
      </c>
      <c r="J14" s="228" t="s">
        <v>203</v>
      </c>
      <c r="K14" s="219" t="s">
        <v>167</v>
      </c>
      <c r="L14" s="219" t="s">
        <v>217</v>
      </c>
      <c r="M14" s="227"/>
      <c r="N14" s="228"/>
      <c r="O14" s="219"/>
      <c r="P14" s="219"/>
      <c r="Q14" s="219"/>
      <c r="R14" s="219"/>
      <c r="S14" s="219"/>
      <c r="T14" s="242"/>
      <c r="U14" s="213"/>
      <c r="V14" s="241">
        <v>1619.41</v>
      </c>
      <c r="W14" s="22"/>
      <c r="X14" s="53"/>
      <c r="Y14" s="53"/>
      <c r="Z14" s="24"/>
      <c r="AA14" s="230">
        <v>1619.41</v>
      </c>
      <c r="AB14" s="229" t="s">
        <v>182</v>
      </c>
      <c r="AC14" s="214">
        <v>211836</v>
      </c>
      <c r="AD14" s="214"/>
      <c r="AE14" s="213"/>
      <c r="AF14" s="213"/>
    </row>
    <row r="15" spans="1:32" s="220" customFormat="1" ht="15.75" customHeight="1" x14ac:dyDescent="0.25">
      <c r="A15" s="227">
        <v>43929</v>
      </c>
      <c r="B15" s="228">
        <v>32285609</v>
      </c>
      <c r="C15" s="228" t="s">
        <v>218</v>
      </c>
      <c r="D15" s="219" t="s">
        <v>219</v>
      </c>
      <c r="E15" s="219" t="s">
        <v>220</v>
      </c>
      <c r="F15" s="219" t="s">
        <v>221</v>
      </c>
      <c r="G15" s="219" t="s">
        <v>177</v>
      </c>
      <c r="H15" s="228" t="s">
        <v>222</v>
      </c>
      <c r="I15" s="227">
        <v>43934</v>
      </c>
      <c r="J15" s="228" t="s">
        <v>166</v>
      </c>
      <c r="K15" s="219" t="s">
        <v>223</v>
      </c>
      <c r="L15" s="219" t="s">
        <v>224</v>
      </c>
      <c r="M15" s="227"/>
      <c r="N15" s="228"/>
      <c r="O15" s="219"/>
      <c r="P15" s="219"/>
      <c r="Q15" s="219"/>
      <c r="R15" s="219"/>
      <c r="S15" s="219"/>
      <c r="T15" s="242"/>
      <c r="U15" s="213"/>
      <c r="V15" s="241">
        <v>0</v>
      </c>
      <c r="W15" s="22"/>
      <c r="X15" s="53"/>
      <c r="Y15" s="53" t="s">
        <v>225</v>
      </c>
      <c r="Z15" s="24"/>
      <c r="AA15" s="230">
        <v>0</v>
      </c>
      <c r="AB15" s="229" t="s">
        <v>182</v>
      </c>
      <c r="AC15" s="214">
        <v>214049</v>
      </c>
      <c r="AD15" s="214"/>
      <c r="AE15" s="213"/>
      <c r="AF15" s="213"/>
    </row>
    <row r="16" spans="1:32" s="220" customFormat="1" ht="15.75" customHeight="1" x14ac:dyDescent="0.25">
      <c r="A16" s="227">
        <v>43932</v>
      </c>
      <c r="B16" s="228">
        <v>32296837</v>
      </c>
      <c r="C16" s="228" t="s">
        <v>226</v>
      </c>
      <c r="D16" s="219" t="s">
        <v>227</v>
      </c>
      <c r="E16" s="219" t="s">
        <v>228</v>
      </c>
      <c r="F16" s="219" t="s">
        <v>229</v>
      </c>
      <c r="G16" s="219" t="s">
        <v>177</v>
      </c>
      <c r="H16" s="228" t="s">
        <v>230</v>
      </c>
      <c r="I16" s="227">
        <v>43935</v>
      </c>
      <c r="J16" s="228" t="s">
        <v>231</v>
      </c>
      <c r="K16" s="219" t="s">
        <v>184</v>
      </c>
      <c r="L16" s="219" t="s">
        <v>232</v>
      </c>
      <c r="M16" s="227"/>
      <c r="N16" s="228"/>
      <c r="O16" s="219"/>
      <c r="P16" s="219"/>
      <c r="Q16" s="219"/>
      <c r="R16" s="219"/>
      <c r="S16" s="219"/>
      <c r="T16" s="242"/>
      <c r="U16" s="213"/>
      <c r="V16" s="241">
        <v>0</v>
      </c>
      <c r="W16" s="22"/>
      <c r="X16" s="53"/>
      <c r="Y16" s="53"/>
      <c r="Z16" s="24"/>
      <c r="AA16" s="230">
        <v>0</v>
      </c>
      <c r="AB16" s="229" t="s">
        <v>182</v>
      </c>
      <c r="AC16" s="214">
        <v>214028</v>
      </c>
      <c r="AD16" s="214"/>
      <c r="AE16" s="213"/>
      <c r="AF16" s="213"/>
    </row>
    <row r="17" spans="1:32" s="220" customFormat="1" ht="15.75" customHeight="1" x14ac:dyDescent="0.25">
      <c r="A17" s="227">
        <v>43928</v>
      </c>
      <c r="B17" s="228">
        <v>32314750</v>
      </c>
      <c r="C17" s="228" t="s">
        <v>233</v>
      </c>
      <c r="D17" s="219" t="s">
        <v>234</v>
      </c>
      <c r="E17" s="219" t="s">
        <v>235</v>
      </c>
      <c r="F17" s="219" t="s">
        <v>236</v>
      </c>
      <c r="G17" s="219" t="s">
        <v>177</v>
      </c>
      <c r="H17" s="228" t="s">
        <v>237</v>
      </c>
      <c r="I17" s="227">
        <v>43935</v>
      </c>
      <c r="J17" s="228" t="s">
        <v>203</v>
      </c>
      <c r="K17" s="219" t="s">
        <v>167</v>
      </c>
      <c r="L17" s="219" t="s">
        <v>197</v>
      </c>
      <c r="M17" s="227" t="s">
        <v>167</v>
      </c>
      <c r="N17" s="228" t="s">
        <v>238</v>
      </c>
      <c r="O17" s="219" t="s">
        <v>167</v>
      </c>
      <c r="P17" s="219" t="s">
        <v>239</v>
      </c>
      <c r="Q17" s="219"/>
      <c r="R17" s="219"/>
      <c r="S17" s="219"/>
      <c r="T17" s="242"/>
      <c r="U17" s="213"/>
      <c r="V17" s="241">
        <v>0</v>
      </c>
      <c r="W17" s="22"/>
      <c r="X17" s="53" t="s">
        <v>240</v>
      </c>
      <c r="Y17" s="53"/>
      <c r="Z17" s="24"/>
      <c r="AA17" s="230">
        <v>0</v>
      </c>
      <c r="AB17" s="229" t="s">
        <v>241</v>
      </c>
      <c r="AC17" s="214">
        <v>214025</v>
      </c>
      <c r="AD17" s="214"/>
      <c r="AE17" s="213"/>
      <c r="AF17" s="213"/>
    </row>
    <row r="18" spans="1:32" s="220" customFormat="1" ht="15.75" customHeight="1" x14ac:dyDescent="0.25">
      <c r="A18" s="227">
        <v>43938</v>
      </c>
      <c r="B18" s="228"/>
      <c r="C18" s="228" t="s">
        <v>242</v>
      </c>
      <c r="D18" s="219" t="s">
        <v>243</v>
      </c>
      <c r="E18" s="219" t="s">
        <v>244</v>
      </c>
      <c r="F18" s="219" t="s">
        <v>245</v>
      </c>
      <c r="G18" s="219" t="s">
        <v>177</v>
      </c>
      <c r="H18" s="228" t="s">
        <v>246</v>
      </c>
      <c r="I18" s="227">
        <v>43938</v>
      </c>
      <c r="J18" s="228" t="s">
        <v>203</v>
      </c>
      <c r="K18" s="219" t="s">
        <v>167</v>
      </c>
      <c r="L18" s="219" t="s">
        <v>247</v>
      </c>
      <c r="M18" s="227" t="s">
        <v>167</v>
      </c>
      <c r="N18" s="228" t="s">
        <v>248</v>
      </c>
      <c r="O18" s="219"/>
      <c r="P18" s="219"/>
      <c r="Q18" s="219"/>
      <c r="R18" s="219"/>
      <c r="S18" s="219"/>
      <c r="T18" s="242"/>
      <c r="U18" s="213"/>
      <c r="V18" s="241">
        <v>1260</v>
      </c>
      <c r="W18" s="22"/>
      <c r="X18" s="53"/>
      <c r="Y18" s="53"/>
      <c r="Z18" s="24"/>
      <c r="AA18" s="230">
        <v>1260</v>
      </c>
      <c r="AB18" s="229" t="s">
        <v>241</v>
      </c>
      <c r="AC18" s="214">
        <v>214424</v>
      </c>
      <c r="AD18" s="214"/>
      <c r="AE18" s="213"/>
      <c r="AF18" s="213"/>
    </row>
    <row r="19" spans="1:32" s="220" customFormat="1" ht="15.75" customHeight="1" x14ac:dyDescent="0.25">
      <c r="A19" s="227">
        <v>43937</v>
      </c>
      <c r="B19" s="228"/>
      <c r="C19" s="228" t="s">
        <v>249</v>
      </c>
      <c r="D19" s="219" t="s">
        <v>219</v>
      </c>
      <c r="E19" s="219" t="s">
        <v>250</v>
      </c>
      <c r="F19" s="219" t="s">
        <v>251</v>
      </c>
      <c r="G19" s="219" t="s">
        <v>177</v>
      </c>
      <c r="H19" s="228" t="s">
        <v>252</v>
      </c>
      <c r="I19" s="227">
        <v>43938</v>
      </c>
      <c r="J19" s="228" t="s">
        <v>166</v>
      </c>
      <c r="K19" s="219" t="s">
        <v>167</v>
      </c>
      <c r="L19" s="219" t="s">
        <v>253</v>
      </c>
      <c r="M19" s="227"/>
      <c r="N19" s="228"/>
      <c r="O19" s="219"/>
      <c r="P19" s="219"/>
      <c r="Q19" s="219"/>
      <c r="R19" s="219"/>
      <c r="S19" s="219"/>
      <c r="T19" s="242"/>
      <c r="U19" s="213"/>
      <c r="V19" s="241">
        <v>0</v>
      </c>
      <c r="W19" s="22"/>
      <c r="X19" s="53"/>
      <c r="Y19" s="53" t="s">
        <v>225</v>
      </c>
      <c r="Z19" s="24"/>
      <c r="AA19" s="230">
        <v>0</v>
      </c>
      <c r="AB19" s="229" t="s">
        <v>182</v>
      </c>
      <c r="AC19" s="214">
        <v>214502</v>
      </c>
      <c r="AD19" s="214"/>
      <c r="AE19" s="213"/>
      <c r="AF19" s="213"/>
    </row>
    <row r="20" spans="1:32" s="220" customFormat="1" ht="15.75" customHeight="1" x14ac:dyDescent="0.25">
      <c r="A20" s="227">
        <v>43931</v>
      </c>
      <c r="B20" s="228">
        <v>32303120</v>
      </c>
      <c r="C20" s="228" t="s">
        <v>254</v>
      </c>
      <c r="D20" s="219" t="s">
        <v>219</v>
      </c>
      <c r="E20" s="219" t="s">
        <v>255</v>
      </c>
      <c r="F20" s="219" t="s">
        <v>256</v>
      </c>
      <c r="G20" s="219" t="s">
        <v>177</v>
      </c>
      <c r="H20" s="228" t="s">
        <v>257</v>
      </c>
      <c r="I20" s="227">
        <v>43938</v>
      </c>
      <c r="J20" s="228" t="s">
        <v>203</v>
      </c>
      <c r="K20" s="219" t="s">
        <v>180</v>
      </c>
      <c r="L20" s="219" t="s">
        <v>258</v>
      </c>
      <c r="M20" s="227"/>
      <c r="N20" s="228"/>
      <c r="O20" s="219"/>
      <c r="P20" s="219"/>
      <c r="Q20" s="219"/>
      <c r="R20" s="219"/>
      <c r="S20" s="219"/>
      <c r="T20" s="242"/>
      <c r="U20" s="213"/>
      <c r="V20" s="241">
        <v>0</v>
      </c>
      <c r="W20" s="22"/>
      <c r="X20" s="53" t="s">
        <v>240</v>
      </c>
      <c r="Y20" s="53"/>
      <c r="Z20" s="24"/>
      <c r="AA20" s="230">
        <v>0</v>
      </c>
      <c r="AB20" s="229" t="s">
        <v>182</v>
      </c>
      <c r="AC20" s="214">
        <v>214083</v>
      </c>
      <c r="AD20" s="214"/>
      <c r="AE20" s="213"/>
      <c r="AF20" s="213"/>
    </row>
    <row r="21" spans="1:32" s="220" customFormat="1" ht="15.75" customHeight="1" x14ac:dyDescent="0.25">
      <c r="A21" s="227">
        <v>43936</v>
      </c>
      <c r="B21" s="228">
        <v>32306737</v>
      </c>
      <c r="C21" s="228" t="s">
        <v>259</v>
      </c>
      <c r="D21" s="219" t="s">
        <v>192</v>
      </c>
      <c r="E21" s="219" t="s">
        <v>260</v>
      </c>
      <c r="F21" s="219" t="s">
        <v>261</v>
      </c>
      <c r="G21" s="219" t="s">
        <v>177</v>
      </c>
      <c r="H21" s="228" t="s">
        <v>262</v>
      </c>
      <c r="I21" s="227">
        <v>43940</v>
      </c>
      <c r="J21" s="228" t="s">
        <v>203</v>
      </c>
      <c r="K21" s="219" t="s">
        <v>167</v>
      </c>
      <c r="L21" s="219" t="s">
        <v>263</v>
      </c>
      <c r="M21" s="227" t="s">
        <v>167</v>
      </c>
      <c r="N21" s="228" t="s">
        <v>264</v>
      </c>
      <c r="O21" s="219" t="s">
        <v>167</v>
      </c>
      <c r="P21" s="219" t="s">
        <v>265</v>
      </c>
      <c r="Q21" s="219"/>
      <c r="R21" s="219"/>
      <c r="S21" s="219"/>
      <c r="T21" s="242"/>
      <c r="U21" s="213"/>
      <c r="V21" s="241">
        <v>0</v>
      </c>
      <c r="W21" s="22"/>
      <c r="X21" s="53"/>
      <c r="Y21" s="53"/>
      <c r="Z21" s="24"/>
      <c r="AA21" s="230">
        <v>0</v>
      </c>
      <c r="AB21" s="229" t="s">
        <v>182</v>
      </c>
      <c r="AC21" s="214">
        <v>214094</v>
      </c>
      <c r="AD21" s="214"/>
      <c r="AE21" s="213"/>
      <c r="AF21" s="213"/>
    </row>
    <row r="22" spans="1:32" s="220" customFormat="1" ht="12.6" customHeight="1" x14ac:dyDescent="0.25">
      <c r="A22" s="227">
        <v>43928</v>
      </c>
      <c r="B22" s="228">
        <v>32326067</v>
      </c>
      <c r="C22" s="228" t="s">
        <v>266</v>
      </c>
      <c r="D22" s="219" t="s">
        <v>174</v>
      </c>
      <c r="E22" s="219" t="s">
        <v>267</v>
      </c>
      <c r="F22" s="219" t="s">
        <v>268</v>
      </c>
      <c r="G22" s="219" t="s">
        <v>177</v>
      </c>
      <c r="H22" s="228" t="s">
        <v>269</v>
      </c>
      <c r="I22" s="227">
        <v>43941</v>
      </c>
      <c r="J22" s="228" t="s">
        <v>203</v>
      </c>
      <c r="K22" s="219" t="s">
        <v>180</v>
      </c>
      <c r="L22" s="219" t="s">
        <v>270</v>
      </c>
      <c r="M22" s="227" t="s">
        <v>180</v>
      </c>
      <c r="N22" s="228" t="s">
        <v>271</v>
      </c>
      <c r="O22" s="219"/>
      <c r="P22" s="219"/>
      <c r="Q22" s="219"/>
      <c r="R22" s="219"/>
      <c r="S22" s="219"/>
      <c r="T22" s="242"/>
      <c r="U22" s="213"/>
      <c r="V22" s="241">
        <v>1800.82</v>
      </c>
      <c r="W22" s="22"/>
      <c r="X22" s="53"/>
      <c r="Y22" s="53"/>
      <c r="Z22" s="24"/>
      <c r="AA22" s="230">
        <v>1800.82</v>
      </c>
      <c r="AB22" s="229" t="s">
        <v>182</v>
      </c>
      <c r="AC22" s="214">
        <v>207851</v>
      </c>
      <c r="AD22" s="214"/>
      <c r="AE22" s="213"/>
      <c r="AF22" s="213"/>
    </row>
    <row r="23" spans="1:32" s="220" customFormat="1" ht="15.75" customHeight="1" x14ac:dyDescent="0.25">
      <c r="A23" s="227">
        <v>43938</v>
      </c>
      <c r="B23" s="228"/>
      <c r="C23" s="228" t="s">
        <v>272</v>
      </c>
      <c r="D23" s="219" t="s">
        <v>174</v>
      </c>
      <c r="E23" s="219" t="s">
        <v>273</v>
      </c>
      <c r="F23" s="219" t="s">
        <v>274</v>
      </c>
      <c r="G23" s="219" t="s">
        <v>177</v>
      </c>
      <c r="H23" s="228" t="s">
        <v>275</v>
      </c>
      <c r="I23" s="227">
        <v>43941</v>
      </c>
      <c r="J23" s="228" t="s">
        <v>166</v>
      </c>
      <c r="K23" s="219" t="s">
        <v>167</v>
      </c>
      <c r="L23" s="219" t="s">
        <v>276</v>
      </c>
      <c r="M23" s="227"/>
      <c r="N23" s="228"/>
      <c r="O23" s="219"/>
      <c r="P23" s="219"/>
      <c r="Q23" s="219"/>
      <c r="R23" s="219"/>
      <c r="S23" s="219"/>
      <c r="T23" s="242"/>
      <c r="U23" s="213"/>
      <c r="V23" s="241">
        <v>0</v>
      </c>
      <c r="W23" s="22"/>
      <c r="X23" s="53"/>
      <c r="Y23" s="53"/>
      <c r="Z23" s="24"/>
      <c r="AA23" s="230">
        <v>0</v>
      </c>
      <c r="AB23" s="229" t="s">
        <v>182</v>
      </c>
      <c r="AC23" s="214">
        <v>214139</v>
      </c>
      <c r="AD23" s="214"/>
    </row>
    <row r="24" spans="1:32" ht="15.75" customHeight="1" x14ac:dyDescent="0.25">
      <c r="A24" s="227">
        <v>43938</v>
      </c>
      <c r="B24" s="228"/>
      <c r="C24" s="228" t="s">
        <v>277</v>
      </c>
      <c r="D24" s="219" t="s">
        <v>174</v>
      </c>
      <c r="E24" s="219" t="s">
        <v>278</v>
      </c>
      <c r="F24" s="219" t="s">
        <v>279</v>
      </c>
      <c r="G24" s="219" t="s">
        <v>177</v>
      </c>
      <c r="H24" s="228" t="s">
        <v>280</v>
      </c>
      <c r="I24" s="227">
        <v>43941</v>
      </c>
      <c r="J24" s="228" t="s">
        <v>231</v>
      </c>
      <c r="K24" s="219" t="s">
        <v>184</v>
      </c>
      <c r="L24" s="219" t="s">
        <v>281</v>
      </c>
      <c r="M24" s="227"/>
      <c r="N24" s="228"/>
      <c r="O24" s="219"/>
      <c r="P24" s="219"/>
      <c r="Q24" s="219"/>
      <c r="R24" s="219"/>
      <c r="S24" s="219"/>
      <c r="T24" s="243"/>
      <c r="U24" s="215"/>
      <c r="V24" s="241">
        <v>0</v>
      </c>
      <c r="W24" s="222"/>
      <c r="X24" s="53"/>
      <c r="Y24" s="221"/>
      <c r="Z24" s="223"/>
      <c r="AA24" s="230">
        <v>0</v>
      </c>
      <c r="AB24" s="229" t="s">
        <v>182</v>
      </c>
      <c r="AC24" s="214">
        <v>214141</v>
      </c>
      <c r="AD24" s="214"/>
    </row>
    <row r="25" spans="1:32" ht="15.75" customHeight="1" x14ac:dyDescent="0.25">
      <c r="A25" s="227">
        <v>43939</v>
      </c>
      <c r="B25" s="228"/>
      <c r="C25" s="228" t="s">
        <v>282</v>
      </c>
      <c r="D25" s="224" t="s">
        <v>283</v>
      </c>
      <c r="E25" s="224" t="s">
        <v>284</v>
      </c>
      <c r="F25" s="224" t="s">
        <v>285</v>
      </c>
      <c r="G25" s="224" t="s">
        <v>177</v>
      </c>
      <c r="H25" s="228" t="s">
        <v>286</v>
      </c>
      <c r="I25" s="227">
        <v>43942</v>
      </c>
      <c r="J25" s="228"/>
      <c r="K25" s="224" t="s">
        <v>167</v>
      </c>
      <c r="L25" s="224" t="s">
        <v>287</v>
      </c>
      <c r="M25" s="227" t="s">
        <v>288</v>
      </c>
      <c r="N25" s="228">
        <v>824164</v>
      </c>
      <c r="O25" s="224"/>
      <c r="P25" s="224"/>
      <c r="Q25" s="224"/>
      <c r="R25" s="224"/>
      <c r="S25" s="224"/>
      <c r="T25" s="243"/>
      <c r="U25" s="215"/>
      <c r="V25" s="241">
        <v>0</v>
      </c>
      <c r="W25" s="222"/>
      <c r="X25" s="221"/>
      <c r="Y25" s="221"/>
      <c r="Z25" s="223"/>
      <c r="AA25" s="230">
        <v>0</v>
      </c>
      <c r="AB25" s="229"/>
      <c r="AC25" s="218">
        <v>214431</v>
      </c>
      <c r="AD25" s="218"/>
    </row>
    <row r="26" spans="1:32" ht="15.75" customHeight="1" x14ac:dyDescent="0.25">
      <c r="A26" s="227">
        <v>43939</v>
      </c>
      <c r="B26" s="228">
        <v>32367091</v>
      </c>
      <c r="C26" s="228" t="s">
        <v>289</v>
      </c>
      <c r="D26" s="219" t="s">
        <v>234</v>
      </c>
      <c r="E26" s="219" t="s">
        <v>290</v>
      </c>
      <c r="F26" s="219" t="s">
        <v>291</v>
      </c>
      <c r="G26" s="219" t="s">
        <v>177</v>
      </c>
      <c r="H26" s="228" t="s">
        <v>292</v>
      </c>
      <c r="I26" s="227">
        <v>43942</v>
      </c>
      <c r="J26" s="228" t="s">
        <v>203</v>
      </c>
      <c r="K26" s="219" t="s">
        <v>167</v>
      </c>
      <c r="L26" s="219" t="s">
        <v>293</v>
      </c>
      <c r="M26" s="227"/>
      <c r="N26" s="228"/>
      <c r="O26" s="219"/>
      <c r="P26" s="219"/>
      <c r="Q26" s="219"/>
      <c r="R26" s="219"/>
      <c r="S26" s="219"/>
      <c r="T26" s="243"/>
      <c r="U26" s="215"/>
      <c r="V26" s="241">
        <v>0</v>
      </c>
      <c r="W26" s="222"/>
      <c r="X26" s="53" t="s">
        <v>240</v>
      </c>
      <c r="Y26" s="221"/>
      <c r="Z26" s="223"/>
      <c r="AA26" s="230">
        <v>0</v>
      </c>
      <c r="AB26" s="229" t="s">
        <v>294</v>
      </c>
      <c r="AC26" s="214">
        <v>215695</v>
      </c>
      <c r="AD26" s="214"/>
    </row>
    <row r="27" spans="1:32" ht="15.75" customHeight="1" x14ac:dyDescent="0.25">
      <c r="A27" s="227">
        <v>43924</v>
      </c>
      <c r="B27" s="228"/>
      <c r="C27" s="228" t="s">
        <v>295</v>
      </c>
      <c r="D27" s="219" t="s">
        <v>296</v>
      </c>
      <c r="E27" s="219" t="s">
        <v>297</v>
      </c>
      <c r="F27" s="219" t="s">
        <v>298</v>
      </c>
      <c r="G27" s="219" t="s">
        <v>177</v>
      </c>
      <c r="H27" s="228" t="s">
        <v>299</v>
      </c>
      <c r="I27" s="227">
        <v>43943</v>
      </c>
      <c r="J27" s="228" t="s">
        <v>179</v>
      </c>
      <c r="K27" s="219" t="s">
        <v>300</v>
      </c>
      <c r="L27" s="219" t="s">
        <v>301</v>
      </c>
      <c r="M27" s="227"/>
      <c r="N27" s="228"/>
      <c r="O27" s="219"/>
      <c r="P27" s="219"/>
      <c r="Q27" s="219"/>
      <c r="R27" s="219"/>
      <c r="S27" s="219"/>
      <c r="T27" s="242"/>
      <c r="U27" s="213"/>
      <c r="V27" s="241">
        <v>0</v>
      </c>
      <c r="W27" s="22"/>
      <c r="X27" s="53"/>
      <c r="Y27" s="53"/>
      <c r="Z27" s="24"/>
      <c r="AA27" s="230">
        <v>0</v>
      </c>
      <c r="AB27" s="229" t="s">
        <v>182</v>
      </c>
      <c r="AC27" s="214">
        <v>213424</v>
      </c>
      <c r="AD27" s="214"/>
    </row>
    <row r="28" spans="1:32" ht="15.75" customHeight="1" x14ac:dyDescent="0.25">
      <c r="A28" s="227">
        <v>43929</v>
      </c>
      <c r="B28" s="228">
        <v>32320414</v>
      </c>
      <c r="C28" s="228" t="s">
        <v>302</v>
      </c>
      <c r="D28" s="219" t="s">
        <v>303</v>
      </c>
      <c r="E28" s="219" t="s">
        <v>304</v>
      </c>
      <c r="F28" s="219" t="s">
        <v>305</v>
      </c>
      <c r="G28" s="219" t="s">
        <v>177</v>
      </c>
      <c r="H28" s="228" t="s">
        <v>306</v>
      </c>
      <c r="I28" s="227">
        <v>43943</v>
      </c>
      <c r="J28" s="228" t="s">
        <v>203</v>
      </c>
      <c r="K28" s="219" t="s">
        <v>223</v>
      </c>
      <c r="L28" s="219" t="s">
        <v>307</v>
      </c>
      <c r="M28" s="227"/>
      <c r="N28" s="228"/>
      <c r="O28" s="219"/>
      <c r="P28" s="219"/>
      <c r="Q28" s="219"/>
      <c r="R28" s="219"/>
      <c r="S28" s="219"/>
      <c r="T28" s="243"/>
      <c r="U28" s="215"/>
      <c r="V28" s="241">
        <v>0</v>
      </c>
      <c r="W28" s="222"/>
      <c r="X28" s="53" t="s">
        <v>240</v>
      </c>
      <c r="Y28" s="53"/>
      <c r="Z28" s="223"/>
      <c r="AA28" s="230">
        <v>0</v>
      </c>
      <c r="AB28" s="229" t="s">
        <v>182</v>
      </c>
      <c r="AC28" s="214">
        <v>214022</v>
      </c>
      <c r="AD28" s="214"/>
    </row>
    <row r="29" spans="1:32" ht="15.75" customHeight="1" x14ac:dyDescent="0.25">
      <c r="A29" s="227">
        <v>43943</v>
      </c>
      <c r="B29" s="228"/>
      <c r="C29" s="228"/>
      <c r="D29" s="219" t="s">
        <v>308</v>
      </c>
      <c r="E29" s="219" t="s">
        <v>309</v>
      </c>
      <c r="F29" s="219"/>
      <c r="G29" s="219" t="s">
        <v>177</v>
      </c>
      <c r="H29" s="228" t="s">
        <v>310</v>
      </c>
      <c r="I29" s="227">
        <v>43943</v>
      </c>
      <c r="J29" s="228" t="s">
        <v>166</v>
      </c>
      <c r="K29" s="219" t="s">
        <v>184</v>
      </c>
      <c r="L29" s="219" t="s">
        <v>185</v>
      </c>
      <c r="M29" s="227"/>
      <c r="N29" s="228"/>
      <c r="O29" s="219"/>
      <c r="P29" s="219"/>
      <c r="Q29" s="219"/>
      <c r="R29" s="219"/>
      <c r="S29" s="219"/>
      <c r="T29" s="243"/>
      <c r="U29" s="215"/>
      <c r="V29" s="241">
        <v>0</v>
      </c>
      <c r="W29" s="222"/>
      <c r="X29" s="221"/>
      <c r="Y29" s="221"/>
      <c r="Z29" s="223"/>
      <c r="AA29" s="230">
        <v>0</v>
      </c>
      <c r="AB29" s="229"/>
      <c r="AC29" s="214">
        <v>215785</v>
      </c>
      <c r="AD29" s="214"/>
    </row>
    <row r="30" spans="1:32" ht="15.75" customHeight="1" x14ac:dyDescent="0.25">
      <c r="A30" s="227">
        <v>43923</v>
      </c>
      <c r="B30" s="228">
        <v>32327516</v>
      </c>
      <c r="C30" s="228" t="s">
        <v>311</v>
      </c>
      <c r="D30" s="219" t="s">
        <v>312</v>
      </c>
      <c r="E30" s="219" t="s">
        <v>313</v>
      </c>
      <c r="F30" s="219" t="s">
        <v>314</v>
      </c>
      <c r="G30" s="219" t="s">
        <v>177</v>
      </c>
      <c r="H30" s="228" t="s">
        <v>315</v>
      </c>
      <c r="I30" s="227">
        <v>43944</v>
      </c>
      <c r="J30" s="228" t="s">
        <v>179</v>
      </c>
      <c r="K30" s="219" t="s">
        <v>316</v>
      </c>
      <c r="L30" s="219" t="s">
        <v>317</v>
      </c>
      <c r="M30" s="227" t="s">
        <v>184</v>
      </c>
      <c r="N30" s="228" t="s">
        <v>318</v>
      </c>
      <c r="O30" s="219"/>
      <c r="P30" s="219"/>
      <c r="Q30" s="219"/>
      <c r="R30" s="219"/>
      <c r="S30" s="219"/>
      <c r="T30" s="242"/>
      <c r="U30" s="213"/>
      <c r="V30" s="241">
        <v>0</v>
      </c>
      <c r="W30" s="22"/>
      <c r="X30" s="53"/>
      <c r="Y30" s="53"/>
      <c r="Z30" s="24"/>
      <c r="AA30" s="230">
        <v>0</v>
      </c>
      <c r="AB30" s="229" t="s">
        <v>182</v>
      </c>
      <c r="AC30" s="214">
        <v>213322</v>
      </c>
      <c r="AD30" s="214"/>
    </row>
    <row r="31" spans="1:32" ht="15.75" customHeight="1" x14ac:dyDescent="0.25">
      <c r="A31" s="227">
        <v>43941</v>
      </c>
      <c r="B31" s="228"/>
      <c r="C31" s="228" t="s">
        <v>319</v>
      </c>
      <c r="D31" s="224" t="s">
        <v>283</v>
      </c>
      <c r="E31" s="224" t="s">
        <v>284</v>
      </c>
      <c r="F31" s="224" t="s">
        <v>285</v>
      </c>
      <c r="G31" s="224" t="s">
        <v>177</v>
      </c>
      <c r="H31" s="228" t="s">
        <v>320</v>
      </c>
      <c r="I31" s="227">
        <v>43945</v>
      </c>
      <c r="J31" s="228"/>
      <c r="K31" s="224" t="s">
        <v>167</v>
      </c>
      <c r="L31" s="224" t="s">
        <v>321</v>
      </c>
      <c r="M31" s="227"/>
      <c r="N31" s="228"/>
      <c r="O31" s="224"/>
      <c r="P31" s="224"/>
      <c r="Q31" s="224"/>
      <c r="R31" s="224"/>
      <c r="S31" s="224"/>
      <c r="T31" s="243"/>
      <c r="U31" s="215"/>
      <c r="V31" s="241">
        <v>0</v>
      </c>
      <c r="W31" s="222"/>
      <c r="X31" s="221"/>
      <c r="Y31" s="221"/>
      <c r="Z31" s="223"/>
      <c r="AA31" s="230">
        <v>0</v>
      </c>
      <c r="AB31" s="229"/>
      <c r="AC31" s="218">
        <v>214885</v>
      </c>
      <c r="AD31" s="218"/>
    </row>
    <row r="32" spans="1:32" ht="15.75" customHeight="1" x14ac:dyDescent="0.25">
      <c r="A32" s="227">
        <v>43939</v>
      </c>
      <c r="B32" s="228"/>
      <c r="C32" s="228" t="s">
        <v>322</v>
      </c>
      <c r="D32" s="219" t="s">
        <v>207</v>
      </c>
      <c r="E32" s="219" t="s">
        <v>323</v>
      </c>
      <c r="F32" s="219" t="s">
        <v>324</v>
      </c>
      <c r="G32" s="219" t="s">
        <v>177</v>
      </c>
      <c r="H32" s="228" t="s">
        <v>325</v>
      </c>
      <c r="I32" s="227">
        <v>43946</v>
      </c>
      <c r="J32" s="228" t="s">
        <v>203</v>
      </c>
      <c r="K32" s="219" t="s">
        <v>167</v>
      </c>
      <c r="L32" s="219" t="s">
        <v>326</v>
      </c>
      <c r="M32" s="227"/>
      <c r="N32" s="228"/>
      <c r="O32" s="219"/>
      <c r="P32" s="219"/>
      <c r="Q32" s="219"/>
      <c r="R32" s="219"/>
      <c r="S32" s="219"/>
      <c r="T32" s="243"/>
      <c r="U32" s="215"/>
      <c r="V32" s="241">
        <v>2352</v>
      </c>
      <c r="W32" s="222"/>
      <c r="X32" s="221"/>
      <c r="Y32" s="221"/>
      <c r="Z32" s="223"/>
      <c r="AA32" s="230">
        <v>2352</v>
      </c>
      <c r="AB32" s="229" t="s">
        <v>182</v>
      </c>
      <c r="AC32" s="214">
        <v>214900</v>
      </c>
      <c r="AD32" s="214"/>
    </row>
    <row r="33" spans="1:30" ht="15.75" customHeight="1" x14ac:dyDescent="0.25">
      <c r="A33" s="227">
        <v>43938</v>
      </c>
      <c r="B33" s="228">
        <v>32341002</v>
      </c>
      <c r="C33" s="228" t="s">
        <v>327</v>
      </c>
      <c r="D33" s="219" t="s">
        <v>328</v>
      </c>
      <c r="E33" s="219" t="s">
        <v>329</v>
      </c>
      <c r="F33" s="219" t="s">
        <v>330</v>
      </c>
      <c r="G33" s="219" t="s">
        <v>177</v>
      </c>
      <c r="H33" s="228" t="s">
        <v>331</v>
      </c>
      <c r="I33" s="227">
        <v>43948</v>
      </c>
      <c r="J33" s="228" t="s">
        <v>332</v>
      </c>
      <c r="K33" s="219" t="s">
        <v>186</v>
      </c>
      <c r="L33" s="219" t="s">
        <v>333</v>
      </c>
      <c r="M33" s="227" t="s">
        <v>184</v>
      </c>
      <c r="N33" s="228" t="s">
        <v>334</v>
      </c>
      <c r="O33" s="219" t="s">
        <v>186</v>
      </c>
      <c r="P33" s="219" t="s">
        <v>335</v>
      </c>
      <c r="Q33" s="219"/>
      <c r="R33" s="219"/>
      <c r="S33" s="219"/>
      <c r="T33" s="243"/>
      <c r="U33" s="215"/>
      <c r="V33" s="241">
        <v>0</v>
      </c>
      <c r="W33" s="222"/>
      <c r="X33" s="221"/>
      <c r="Y33" s="221"/>
      <c r="Z33" s="223"/>
      <c r="AA33" s="230">
        <v>0</v>
      </c>
      <c r="AB33" s="229" t="s">
        <v>294</v>
      </c>
      <c r="AC33" s="214">
        <v>214142</v>
      </c>
      <c r="AD33" s="214"/>
    </row>
    <row r="34" spans="1:30" ht="15.75" customHeight="1" x14ac:dyDescent="0.25">
      <c r="A34" s="227">
        <v>43944</v>
      </c>
      <c r="B34" s="228"/>
      <c r="C34" s="228" t="s">
        <v>336</v>
      </c>
      <c r="D34" s="219" t="s">
        <v>174</v>
      </c>
      <c r="E34" s="219" t="s">
        <v>337</v>
      </c>
      <c r="F34" s="219" t="s">
        <v>338</v>
      </c>
      <c r="G34" s="219" t="s">
        <v>177</v>
      </c>
      <c r="H34" s="228" t="s">
        <v>339</v>
      </c>
      <c r="I34" s="227">
        <v>43948</v>
      </c>
      <c r="J34" s="228" t="s">
        <v>179</v>
      </c>
      <c r="K34" s="219" t="s">
        <v>184</v>
      </c>
      <c r="L34" s="219" t="s">
        <v>340</v>
      </c>
      <c r="M34" s="227"/>
      <c r="N34" s="228"/>
      <c r="O34" s="219"/>
      <c r="P34" s="219"/>
      <c r="Q34" s="219"/>
      <c r="R34" s="219"/>
      <c r="S34" s="219"/>
      <c r="T34" s="243"/>
      <c r="U34" s="215"/>
      <c r="V34" s="241">
        <v>0</v>
      </c>
      <c r="W34" s="222"/>
      <c r="X34" s="221"/>
      <c r="Y34" s="221"/>
      <c r="Z34" s="223"/>
      <c r="AA34" s="230">
        <v>0</v>
      </c>
      <c r="AB34" s="229" t="s">
        <v>182</v>
      </c>
      <c r="AC34" s="214">
        <v>214947</v>
      </c>
      <c r="AD34" s="214"/>
    </row>
    <row r="35" spans="1:30" ht="15.75" customHeight="1" x14ac:dyDescent="0.25">
      <c r="A35" s="227">
        <v>43938</v>
      </c>
      <c r="B35" s="228"/>
      <c r="C35" s="228" t="s">
        <v>341</v>
      </c>
      <c r="D35" s="219" t="s">
        <v>283</v>
      </c>
      <c r="E35" s="219" t="s">
        <v>342</v>
      </c>
      <c r="F35" s="219" t="s">
        <v>343</v>
      </c>
      <c r="G35" s="219" t="s">
        <v>177</v>
      </c>
      <c r="H35" s="228" t="s">
        <v>344</v>
      </c>
      <c r="I35" s="227">
        <v>43949</v>
      </c>
      <c r="J35" s="228" t="s">
        <v>203</v>
      </c>
      <c r="K35" s="219" t="s">
        <v>167</v>
      </c>
      <c r="L35" s="219" t="s">
        <v>345</v>
      </c>
      <c r="M35" s="227"/>
      <c r="N35" s="228"/>
      <c r="O35" s="219"/>
      <c r="P35" s="219"/>
      <c r="Q35" s="219"/>
      <c r="R35" s="219"/>
      <c r="S35" s="219"/>
      <c r="T35" s="243"/>
      <c r="U35" s="215"/>
      <c r="V35" s="241">
        <v>1692.14</v>
      </c>
      <c r="W35" s="222"/>
      <c r="X35" s="221"/>
      <c r="Y35" s="221"/>
      <c r="Z35" s="223"/>
      <c r="AA35" s="230">
        <v>1692.14</v>
      </c>
      <c r="AB35" s="229" t="s">
        <v>182</v>
      </c>
      <c r="AC35" s="214">
        <v>214422</v>
      </c>
      <c r="AD35" s="214"/>
    </row>
    <row r="36" spans="1:30" ht="15.75" customHeight="1" x14ac:dyDescent="0.25">
      <c r="A36" s="227">
        <v>43935</v>
      </c>
      <c r="B36" s="228">
        <v>32352535</v>
      </c>
      <c r="C36" s="228" t="s">
        <v>346</v>
      </c>
      <c r="D36" s="224" t="s">
        <v>347</v>
      </c>
      <c r="E36" s="224" t="s">
        <v>348</v>
      </c>
      <c r="F36" s="224" t="s">
        <v>349</v>
      </c>
      <c r="G36" s="224" t="s">
        <v>177</v>
      </c>
      <c r="H36" s="228" t="s">
        <v>350</v>
      </c>
      <c r="I36" s="227">
        <v>43951</v>
      </c>
      <c r="J36" s="228"/>
      <c r="K36" s="224" t="s">
        <v>351</v>
      </c>
      <c r="L36" s="224">
        <v>726318</v>
      </c>
      <c r="M36" s="227" t="s">
        <v>352</v>
      </c>
      <c r="N36" s="228" t="s">
        <v>353</v>
      </c>
      <c r="O36" s="224" t="s">
        <v>352</v>
      </c>
      <c r="P36" s="224" t="s">
        <v>354</v>
      </c>
      <c r="Q36" s="224"/>
      <c r="R36" s="224"/>
      <c r="S36" s="224"/>
      <c r="T36" s="243"/>
      <c r="U36" s="215"/>
      <c r="V36" s="241">
        <v>0</v>
      </c>
      <c r="W36" s="222"/>
      <c r="X36" s="221"/>
      <c r="Y36" s="221"/>
      <c r="Z36" s="223"/>
      <c r="AA36" s="230">
        <v>0</v>
      </c>
      <c r="AB36" s="229"/>
      <c r="AC36" s="218">
        <v>215363</v>
      </c>
      <c r="AD36" s="218"/>
    </row>
    <row r="37" spans="1:30" ht="15.75" customHeight="1" x14ac:dyDescent="0.25">
      <c r="A37" s="227">
        <v>43944</v>
      </c>
      <c r="B37" s="228">
        <v>32354788</v>
      </c>
      <c r="C37" s="228" t="s">
        <v>355</v>
      </c>
      <c r="D37" s="219" t="s">
        <v>356</v>
      </c>
      <c r="E37" s="219" t="s">
        <v>357</v>
      </c>
      <c r="F37" s="219" t="s">
        <v>358</v>
      </c>
      <c r="G37" s="219" t="s">
        <v>177</v>
      </c>
      <c r="H37" s="228" t="s">
        <v>359</v>
      </c>
      <c r="I37" s="227">
        <v>43951</v>
      </c>
      <c r="J37" s="228" t="s">
        <v>203</v>
      </c>
      <c r="K37" s="219" t="s">
        <v>180</v>
      </c>
      <c r="L37" s="219" t="s">
        <v>360</v>
      </c>
      <c r="M37" s="227" t="s">
        <v>180</v>
      </c>
      <c r="N37" s="228" t="s">
        <v>361</v>
      </c>
      <c r="O37" s="219" t="s">
        <v>180</v>
      </c>
      <c r="P37" s="219" t="s">
        <v>362</v>
      </c>
      <c r="Q37" s="219"/>
      <c r="R37" s="219"/>
      <c r="S37" s="219"/>
      <c r="T37" s="243"/>
      <c r="U37" s="215"/>
      <c r="V37" s="241">
        <v>0</v>
      </c>
      <c r="W37" s="222"/>
      <c r="X37" s="221"/>
      <c r="Y37" s="221"/>
      <c r="Z37" s="223"/>
      <c r="AA37" s="230">
        <v>0</v>
      </c>
      <c r="AB37" s="229" t="s">
        <v>182</v>
      </c>
      <c r="AC37" s="214">
        <v>215937</v>
      </c>
      <c r="AD37" s="214"/>
    </row>
    <row r="38" spans="1:30" ht="15.75" customHeight="1" x14ac:dyDescent="0.25">
      <c r="A38" s="227">
        <v>43927</v>
      </c>
      <c r="B38" s="228"/>
      <c r="C38" s="228" t="s">
        <v>363</v>
      </c>
      <c r="D38" s="224" t="s">
        <v>364</v>
      </c>
      <c r="E38" s="224" t="s">
        <v>365</v>
      </c>
      <c r="F38" s="224" t="s">
        <v>366</v>
      </c>
      <c r="G38" s="224" t="s">
        <v>177</v>
      </c>
      <c r="H38" s="228" t="s">
        <v>367</v>
      </c>
      <c r="I38" s="227">
        <v>43951</v>
      </c>
      <c r="J38" s="228"/>
      <c r="K38" s="224" t="s">
        <v>167</v>
      </c>
      <c r="L38" s="224" t="s">
        <v>368</v>
      </c>
      <c r="M38" s="227"/>
      <c r="N38" s="228"/>
      <c r="O38" s="224"/>
      <c r="P38" s="224"/>
      <c r="Q38" s="224"/>
      <c r="R38" s="224"/>
      <c r="S38" s="224"/>
      <c r="T38" s="243"/>
      <c r="U38" s="215"/>
      <c r="V38" s="241">
        <v>0</v>
      </c>
      <c r="W38" s="222"/>
      <c r="X38" s="53"/>
      <c r="Y38" s="53"/>
      <c r="Z38" s="223"/>
      <c r="AA38" s="230">
        <v>0</v>
      </c>
      <c r="AB38" s="229"/>
      <c r="AC38" s="218">
        <v>222178</v>
      </c>
      <c r="AD38" s="218"/>
    </row>
    <row r="39" spans="1:30" ht="15.75" customHeight="1" x14ac:dyDescent="0.25">
      <c r="A39" s="227">
        <v>43953</v>
      </c>
      <c r="B39" s="228">
        <v>32413593</v>
      </c>
      <c r="C39" s="228" t="s">
        <v>369</v>
      </c>
      <c r="D39" s="219" t="s">
        <v>207</v>
      </c>
      <c r="E39" s="219" t="s">
        <v>370</v>
      </c>
      <c r="F39" s="219" t="s">
        <v>371</v>
      </c>
      <c r="G39" s="219" t="s">
        <v>177</v>
      </c>
      <c r="H39" s="228" t="s">
        <v>372</v>
      </c>
      <c r="I39" s="227">
        <v>43954</v>
      </c>
      <c r="J39" s="228" t="s">
        <v>203</v>
      </c>
      <c r="K39" s="219" t="s">
        <v>167</v>
      </c>
      <c r="L39" s="219" t="s">
        <v>211</v>
      </c>
      <c r="M39" s="227" t="s">
        <v>167</v>
      </c>
      <c r="N39" s="228" t="s">
        <v>373</v>
      </c>
      <c r="O39" s="219" t="s">
        <v>184</v>
      </c>
      <c r="P39" s="219" t="s">
        <v>374</v>
      </c>
      <c r="Q39" s="219"/>
      <c r="R39" s="219"/>
      <c r="S39" s="219"/>
      <c r="T39" s="243"/>
      <c r="U39" s="215"/>
      <c r="V39" s="241">
        <v>3888</v>
      </c>
      <c r="W39" s="222"/>
      <c r="X39" s="53"/>
      <c r="Y39" s="53"/>
      <c r="Z39" s="223"/>
      <c r="AA39" s="230">
        <v>3888</v>
      </c>
      <c r="AB39" s="229" t="s">
        <v>182</v>
      </c>
      <c r="AC39" s="214">
        <v>208477</v>
      </c>
      <c r="AD39" s="214"/>
    </row>
    <row r="40" spans="1:30" ht="15.75" customHeight="1" x14ac:dyDescent="0.25">
      <c r="A40" s="227">
        <v>43949</v>
      </c>
      <c r="B40" s="228"/>
      <c r="C40" s="228" t="s">
        <v>375</v>
      </c>
      <c r="D40" s="219" t="s">
        <v>174</v>
      </c>
      <c r="E40" s="219" t="s">
        <v>376</v>
      </c>
      <c r="F40" s="219" t="s">
        <v>377</v>
      </c>
      <c r="G40" s="219" t="s">
        <v>177</v>
      </c>
      <c r="H40" s="228" t="s">
        <v>378</v>
      </c>
      <c r="I40" s="227">
        <v>43955</v>
      </c>
      <c r="J40" s="228" t="s">
        <v>203</v>
      </c>
      <c r="K40" s="219" t="s">
        <v>167</v>
      </c>
      <c r="L40" s="219" t="s">
        <v>379</v>
      </c>
      <c r="M40" s="227"/>
      <c r="N40" s="228"/>
      <c r="O40" s="219"/>
      <c r="P40" s="219"/>
      <c r="Q40" s="219"/>
      <c r="R40" s="219"/>
      <c r="S40" s="219"/>
      <c r="T40" s="243"/>
      <c r="U40" s="215"/>
      <c r="V40" s="241">
        <v>1614.65</v>
      </c>
      <c r="W40" s="222"/>
      <c r="X40" s="53"/>
      <c r="Y40" s="53"/>
      <c r="Z40" s="223"/>
      <c r="AA40" s="230">
        <v>1614.65</v>
      </c>
      <c r="AB40" s="229" t="s">
        <v>182</v>
      </c>
      <c r="AC40" s="214">
        <v>213589</v>
      </c>
      <c r="AD40" s="214"/>
    </row>
    <row r="41" spans="1:30" ht="15.75" customHeight="1" x14ac:dyDescent="0.25">
      <c r="A41" s="227">
        <v>43955</v>
      </c>
      <c r="B41" s="228">
        <v>32587453</v>
      </c>
      <c r="C41" s="228" t="s">
        <v>380</v>
      </c>
      <c r="D41" s="219" t="s">
        <v>192</v>
      </c>
      <c r="E41" s="219" t="s">
        <v>381</v>
      </c>
      <c r="F41" s="219" t="s">
        <v>382</v>
      </c>
      <c r="G41" s="219" t="s">
        <v>177</v>
      </c>
      <c r="H41" s="228" t="s">
        <v>383</v>
      </c>
      <c r="I41" s="227">
        <v>43955</v>
      </c>
      <c r="J41" s="228" t="s">
        <v>203</v>
      </c>
      <c r="K41" s="219" t="s">
        <v>167</v>
      </c>
      <c r="L41" s="219" t="s">
        <v>171</v>
      </c>
      <c r="M41" s="227"/>
      <c r="N41" s="228"/>
      <c r="O41" s="219"/>
      <c r="P41" s="219"/>
      <c r="Q41" s="219"/>
      <c r="R41" s="219"/>
      <c r="S41" s="219"/>
      <c r="T41" s="243"/>
      <c r="U41" s="215"/>
      <c r="V41" s="241">
        <v>0</v>
      </c>
      <c r="W41" s="222"/>
      <c r="X41" s="53"/>
      <c r="Y41" s="221"/>
      <c r="Z41" s="223"/>
      <c r="AA41" s="230">
        <v>0</v>
      </c>
      <c r="AB41" s="229" t="s">
        <v>182</v>
      </c>
      <c r="AC41" s="214">
        <v>215479</v>
      </c>
      <c r="AD41" s="214"/>
    </row>
    <row r="42" spans="1:30" ht="15.75" customHeight="1" x14ac:dyDescent="0.25">
      <c r="A42" s="227">
        <v>43954</v>
      </c>
      <c r="B42" s="228"/>
      <c r="C42" s="228" t="s">
        <v>384</v>
      </c>
      <c r="D42" s="219" t="s">
        <v>174</v>
      </c>
      <c r="E42" s="219" t="s">
        <v>385</v>
      </c>
      <c r="F42" s="219" t="s">
        <v>386</v>
      </c>
      <c r="G42" s="219" t="s">
        <v>177</v>
      </c>
      <c r="H42" s="228" t="s">
        <v>387</v>
      </c>
      <c r="I42" s="227">
        <v>43956</v>
      </c>
      <c r="J42" s="228" t="s">
        <v>203</v>
      </c>
      <c r="K42" s="219" t="s">
        <v>167</v>
      </c>
      <c r="L42" s="219" t="s">
        <v>388</v>
      </c>
      <c r="M42" s="227"/>
      <c r="N42" s="228"/>
      <c r="O42" s="219"/>
      <c r="P42" s="219"/>
      <c r="Q42" s="219"/>
      <c r="R42" s="219"/>
      <c r="S42" s="219"/>
      <c r="T42" s="243"/>
      <c r="U42" s="215"/>
      <c r="V42" s="241">
        <v>1794.05</v>
      </c>
      <c r="W42" s="222"/>
      <c r="X42" s="221"/>
      <c r="Y42" s="221"/>
      <c r="Z42" s="223"/>
      <c r="AA42" s="230">
        <v>1794.05</v>
      </c>
      <c r="AB42" s="229" t="s">
        <v>182</v>
      </c>
      <c r="AC42" s="214">
        <v>214048</v>
      </c>
      <c r="AD42" s="214"/>
    </row>
    <row r="43" spans="1:30" ht="15.75" customHeight="1" x14ac:dyDescent="0.25">
      <c r="A43" s="227">
        <v>43956</v>
      </c>
      <c r="B43" s="228">
        <v>32367511</v>
      </c>
      <c r="C43" s="228" t="s">
        <v>389</v>
      </c>
      <c r="D43" s="219" t="s">
        <v>219</v>
      </c>
      <c r="E43" s="219" t="s">
        <v>390</v>
      </c>
      <c r="F43" s="219" t="s">
        <v>391</v>
      </c>
      <c r="G43" s="219" t="s">
        <v>177</v>
      </c>
      <c r="H43" s="228" t="s">
        <v>392</v>
      </c>
      <c r="I43" s="227">
        <v>43956</v>
      </c>
      <c r="J43" s="228" t="s">
        <v>166</v>
      </c>
      <c r="K43" s="219" t="s">
        <v>180</v>
      </c>
      <c r="L43" s="219" t="s">
        <v>362</v>
      </c>
      <c r="M43" s="227" t="s">
        <v>180</v>
      </c>
      <c r="N43" s="228" t="s">
        <v>393</v>
      </c>
      <c r="O43" s="219" t="s">
        <v>180</v>
      </c>
      <c r="P43" s="219" t="s">
        <v>394</v>
      </c>
      <c r="Q43" s="219"/>
      <c r="R43" s="219"/>
      <c r="S43" s="219"/>
      <c r="T43" s="243"/>
      <c r="U43" s="215"/>
      <c r="V43" s="241">
        <v>0</v>
      </c>
      <c r="W43" s="222"/>
      <c r="X43" s="53"/>
      <c r="Y43" s="53" t="s">
        <v>225</v>
      </c>
      <c r="Z43" s="223"/>
      <c r="AA43" s="230">
        <v>0</v>
      </c>
      <c r="AB43" s="229" t="s">
        <v>182</v>
      </c>
      <c r="AC43" s="214">
        <v>215484</v>
      </c>
      <c r="AD43" s="214"/>
    </row>
    <row r="44" spans="1:30" ht="15.75" customHeight="1" x14ac:dyDescent="0.25">
      <c r="A44" s="227">
        <v>43928</v>
      </c>
      <c r="B44" s="228">
        <v>32374085</v>
      </c>
      <c r="C44" s="228" t="s">
        <v>395</v>
      </c>
      <c r="D44" s="219" t="s">
        <v>219</v>
      </c>
      <c r="E44" s="219" t="s">
        <v>396</v>
      </c>
      <c r="F44" s="219" t="s">
        <v>397</v>
      </c>
      <c r="G44" s="219" t="s">
        <v>177</v>
      </c>
      <c r="H44" s="228" t="s">
        <v>398</v>
      </c>
      <c r="I44" s="227">
        <v>43957</v>
      </c>
      <c r="J44" s="228" t="s">
        <v>203</v>
      </c>
      <c r="K44" s="219" t="s">
        <v>180</v>
      </c>
      <c r="L44" s="219" t="s">
        <v>399</v>
      </c>
      <c r="M44" s="227" t="s">
        <v>180</v>
      </c>
      <c r="N44" s="228" t="s">
        <v>271</v>
      </c>
      <c r="O44" s="219" t="s">
        <v>180</v>
      </c>
      <c r="P44" s="219" t="s">
        <v>270</v>
      </c>
      <c r="Q44" s="219"/>
      <c r="R44" s="219"/>
      <c r="S44" s="219"/>
      <c r="T44" s="243"/>
      <c r="U44" s="215"/>
      <c r="V44" s="241">
        <v>3360</v>
      </c>
      <c r="W44" s="222"/>
      <c r="X44" s="53"/>
      <c r="Y44" s="221"/>
      <c r="Z44" s="223"/>
      <c r="AA44" s="230">
        <v>3360</v>
      </c>
      <c r="AB44" s="229" t="s">
        <v>182</v>
      </c>
      <c r="AC44" s="214">
        <v>214041</v>
      </c>
      <c r="AD44" s="214"/>
    </row>
    <row r="45" spans="1:30" ht="15.75" customHeight="1" x14ac:dyDescent="0.25">
      <c r="A45" s="227">
        <v>43943</v>
      </c>
      <c r="B45" s="228">
        <v>32375857</v>
      </c>
      <c r="C45" s="228" t="s">
        <v>400</v>
      </c>
      <c r="D45" s="219" t="s">
        <v>401</v>
      </c>
      <c r="E45" s="219" t="s">
        <v>402</v>
      </c>
      <c r="F45" s="219" t="s">
        <v>403</v>
      </c>
      <c r="G45" s="219" t="s">
        <v>177</v>
      </c>
      <c r="H45" s="228" t="s">
        <v>404</v>
      </c>
      <c r="I45" s="227">
        <v>43957</v>
      </c>
      <c r="J45" s="228" t="s">
        <v>203</v>
      </c>
      <c r="K45" s="219" t="s">
        <v>184</v>
      </c>
      <c r="L45" s="219" t="s">
        <v>405</v>
      </c>
      <c r="M45" s="227"/>
      <c r="N45" s="228"/>
      <c r="O45" s="219"/>
      <c r="P45" s="219"/>
      <c r="Q45" s="219"/>
      <c r="R45" s="219"/>
      <c r="S45" s="219"/>
      <c r="T45" s="243"/>
      <c r="U45" s="215"/>
      <c r="V45" s="241">
        <v>0</v>
      </c>
      <c r="W45" s="222"/>
      <c r="X45" s="221" t="s">
        <v>240</v>
      </c>
      <c r="Y45" s="221"/>
      <c r="Z45" s="223"/>
      <c r="AA45" s="230">
        <v>0</v>
      </c>
      <c r="AB45" s="229" t="s">
        <v>182</v>
      </c>
      <c r="AC45" s="214">
        <v>214096</v>
      </c>
      <c r="AD45" s="214"/>
    </row>
    <row r="46" spans="1:30" ht="15.75" customHeight="1" x14ac:dyDescent="0.25">
      <c r="A46" s="227">
        <v>43950</v>
      </c>
      <c r="B46" s="228"/>
      <c r="C46" s="228" t="s">
        <v>406</v>
      </c>
      <c r="D46" s="219" t="s">
        <v>174</v>
      </c>
      <c r="E46" s="219" t="s">
        <v>385</v>
      </c>
      <c r="F46" s="219" t="s">
        <v>386</v>
      </c>
      <c r="G46" s="219" t="s">
        <v>177</v>
      </c>
      <c r="H46" s="228" t="s">
        <v>407</v>
      </c>
      <c r="I46" s="227">
        <v>43957</v>
      </c>
      <c r="J46" s="228" t="s">
        <v>203</v>
      </c>
      <c r="K46" s="219" t="s">
        <v>167</v>
      </c>
      <c r="L46" s="219" t="s">
        <v>408</v>
      </c>
      <c r="M46" s="227"/>
      <c r="N46" s="228"/>
      <c r="O46" s="219"/>
      <c r="P46" s="219"/>
      <c r="Q46" s="219"/>
      <c r="R46" s="219"/>
      <c r="S46" s="219"/>
      <c r="T46" s="243"/>
      <c r="U46" s="215"/>
      <c r="V46" s="241">
        <v>1794.05</v>
      </c>
      <c r="W46" s="222"/>
      <c r="X46" s="221"/>
      <c r="Y46" s="221"/>
      <c r="Z46" s="223"/>
      <c r="AA46" s="230">
        <v>1794.05</v>
      </c>
      <c r="AB46" s="229" t="s">
        <v>182</v>
      </c>
      <c r="AC46" s="214">
        <v>215018</v>
      </c>
      <c r="AD46" s="214"/>
    </row>
    <row r="47" spans="1:30" ht="15.75" customHeight="1" x14ac:dyDescent="0.25">
      <c r="A47" s="227">
        <v>43957</v>
      </c>
      <c r="B47" s="228">
        <v>32432288</v>
      </c>
      <c r="C47" s="228" t="s">
        <v>409</v>
      </c>
      <c r="D47" s="219" t="s">
        <v>234</v>
      </c>
      <c r="E47" s="219" t="s">
        <v>410</v>
      </c>
      <c r="F47" s="219" t="s">
        <v>411</v>
      </c>
      <c r="G47" s="219" t="s">
        <v>177</v>
      </c>
      <c r="H47" s="228" t="s">
        <v>412</v>
      </c>
      <c r="I47" s="227">
        <v>43957</v>
      </c>
      <c r="J47" s="228" t="s">
        <v>166</v>
      </c>
      <c r="K47" s="219" t="s">
        <v>167</v>
      </c>
      <c r="L47" s="219" t="s">
        <v>413</v>
      </c>
      <c r="M47" s="227"/>
      <c r="N47" s="228"/>
      <c r="O47" s="219"/>
      <c r="P47" s="219"/>
      <c r="Q47" s="219"/>
      <c r="R47" s="219"/>
      <c r="S47" s="219"/>
      <c r="T47" s="243"/>
      <c r="U47" s="215"/>
      <c r="V47" s="241">
        <v>0</v>
      </c>
      <c r="W47" s="222"/>
      <c r="X47" s="221"/>
      <c r="Y47" s="221" t="s">
        <v>414</v>
      </c>
      <c r="Z47" s="223"/>
      <c r="AA47" s="230">
        <v>0</v>
      </c>
      <c r="AB47" s="229" t="s">
        <v>241</v>
      </c>
      <c r="AC47" s="214">
        <v>215610</v>
      </c>
      <c r="AD47" s="214"/>
    </row>
    <row r="48" spans="1:30" ht="15.75" customHeight="1" x14ac:dyDescent="0.25">
      <c r="A48" s="227">
        <v>43928</v>
      </c>
      <c r="B48" s="228"/>
      <c r="C48" s="228" t="s">
        <v>415</v>
      </c>
      <c r="D48" s="219" t="s">
        <v>219</v>
      </c>
      <c r="E48" s="219" t="s">
        <v>416</v>
      </c>
      <c r="F48" s="219" t="s">
        <v>417</v>
      </c>
      <c r="G48" s="219" t="s">
        <v>177</v>
      </c>
      <c r="H48" s="228" t="s">
        <v>418</v>
      </c>
      <c r="I48" s="227">
        <v>43958</v>
      </c>
      <c r="J48" s="228" t="s">
        <v>166</v>
      </c>
      <c r="K48" s="219" t="s">
        <v>300</v>
      </c>
      <c r="L48" s="219" t="s">
        <v>419</v>
      </c>
      <c r="M48" s="227" t="s">
        <v>300</v>
      </c>
      <c r="N48" s="228" t="s">
        <v>420</v>
      </c>
      <c r="O48" s="219"/>
      <c r="P48" s="219"/>
      <c r="Q48" s="219"/>
      <c r="R48" s="219"/>
      <c r="S48" s="219"/>
      <c r="T48" s="243"/>
      <c r="U48" s="215"/>
      <c r="V48" s="241">
        <v>0</v>
      </c>
      <c r="W48" s="222"/>
      <c r="X48" s="53"/>
      <c r="Y48" s="53" t="s">
        <v>225</v>
      </c>
      <c r="Z48" s="223"/>
      <c r="AA48" s="230">
        <v>0</v>
      </c>
      <c r="AB48" s="229" t="s">
        <v>182</v>
      </c>
      <c r="AC48" s="214">
        <v>214051</v>
      </c>
      <c r="AD48" s="214"/>
    </row>
    <row r="49" spans="1:30" ht="15.75" customHeight="1" x14ac:dyDescent="0.25">
      <c r="A49" s="227">
        <v>43943</v>
      </c>
      <c r="B49" s="228"/>
      <c r="C49" s="228" t="s">
        <v>421</v>
      </c>
      <c r="D49" s="224" t="s">
        <v>283</v>
      </c>
      <c r="E49" s="224" t="s">
        <v>342</v>
      </c>
      <c r="F49" s="224" t="s">
        <v>343</v>
      </c>
      <c r="G49" s="224" t="s">
        <v>177</v>
      </c>
      <c r="H49" s="228" t="s">
        <v>422</v>
      </c>
      <c r="I49" s="227">
        <v>43958</v>
      </c>
      <c r="J49" s="228"/>
      <c r="K49" s="224" t="s">
        <v>167</v>
      </c>
      <c r="L49" s="224" t="s">
        <v>345</v>
      </c>
      <c r="M49" s="227"/>
      <c r="N49" s="228"/>
      <c r="O49" s="224"/>
      <c r="P49" s="224"/>
      <c r="Q49" s="224"/>
      <c r="R49" s="224"/>
      <c r="S49" s="224"/>
      <c r="T49" s="243"/>
      <c r="U49" s="215"/>
      <c r="V49" s="241">
        <v>0</v>
      </c>
      <c r="W49" s="222"/>
      <c r="X49" s="221"/>
      <c r="Y49" s="221"/>
      <c r="Z49" s="223"/>
      <c r="AA49" s="230">
        <v>0</v>
      </c>
      <c r="AB49" s="229"/>
      <c r="AC49" s="218">
        <v>214692</v>
      </c>
      <c r="AD49" s="218"/>
    </row>
    <row r="50" spans="1:30" ht="15.75" customHeight="1" x14ac:dyDescent="0.25">
      <c r="A50" s="227">
        <v>43951</v>
      </c>
      <c r="B50" s="228">
        <v>32413819</v>
      </c>
      <c r="C50" s="228" t="s">
        <v>423</v>
      </c>
      <c r="D50" s="224" t="s">
        <v>207</v>
      </c>
      <c r="E50" s="224" t="s">
        <v>424</v>
      </c>
      <c r="F50" s="224" t="s">
        <v>425</v>
      </c>
      <c r="G50" s="224" t="s">
        <v>177</v>
      </c>
      <c r="H50" s="228" t="s">
        <v>426</v>
      </c>
      <c r="I50" s="227">
        <v>43958</v>
      </c>
      <c r="J50" s="228"/>
      <c r="K50" s="224" t="s">
        <v>186</v>
      </c>
      <c r="L50" s="224" t="s">
        <v>333</v>
      </c>
      <c r="M50" s="227" t="s">
        <v>184</v>
      </c>
      <c r="N50" s="228" t="s">
        <v>334</v>
      </c>
      <c r="O50" s="224" t="s">
        <v>186</v>
      </c>
      <c r="P50" s="224" t="s">
        <v>335</v>
      </c>
      <c r="Q50" s="224"/>
      <c r="R50" s="224"/>
      <c r="S50" s="224"/>
      <c r="T50" s="243"/>
      <c r="U50" s="215"/>
      <c r="V50" s="241">
        <v>0</v>
      </c>
      <c r="W50" s="222"/>
      <c r="X50" s="221"/>
      <c r="Y50" s="221"/>
      <c r="Z50" s="223"/>
      <c r="AA50" s="230">
        <v>0</v>
      </c>
      <c r="AB50" s="229" t="s">
        <v>427</v>
      </c>
      <c r="AC50" s="218">
        <v>215144</v>
      </c>
      <c r="AD50" s="218"/>
    </row>
    <row r="51" spans="1:30" ht="15.75" customHeight="1" x14ac:dyDescent="0.25">
      <c r="A51" s="227">
        <v>43956</v>
      </c>
      <c r="B51" s="228"/>
      <c r="C51" s="228" t="s">
        <v>428</v>
      </c>
      <c r="D51" s="219" t="s">
        <v>207</v>
      </c>
      <c r="E51" s="219" t="s">
        <v>370</v>
      </c>
      <c r="F51" s="219" t="s">
        <v>371</v>
      </c>
      <c r="G51" s="219" t="s">
        <v>177</v>
      </c>
      <c r="H51" s="228" t="s">
        <v>429</v>
      </c>
      <c r="I51" s="227">
        <v>43958</v>
      </c>
      <c r="J51" s="228" t="s">
        <v>203</v>
      </c>
      <c r="K51" s="219" t="s">
        <v>167</v>
      </c>
      <c r="L51" s="219" t="s">
        <v>211</v>
      </c>
      <c r="M51" s="227"/>
      <c r="N51" s="228"/>
      <c r="O51" s="219"/>
      <c r="P51" s="219"/>
      <c r="Q51" s="219"/>
      <c r="R51" s="219"/>
      <c r="S51" s="219"/>
      <c r="T51" s="243"/>
      <c r="U51" s="215"/>
      <c r="V51" s="241">
        <v>3672</v>
      </c>
      <c r="W51" s="222"/>
      <c r="X51" s="221"/>
      <c r="Y51" s="221"/>
      <c r="Z51" s="223"/>
      <c r="AA51" s="230">
        <v>3672</v>
      </c>
      <c r="AB51" s="229" t="s">
        <v>182</v>
      </c>
      <c r="AC51" s="214">
        <v>215696</v>
      </c>
      <c r="AD51" s="214"/>
    </row>
    <row r="52" spans="1:30" ht="15.75" customHeight="1" x14ac:dyDescent="0.25">
      <c r="A52" s="227">
        <v>43952</v>
      </c>
      <c r="B52" s="228"/>
      <c r="C52" s="228" t="s">
        <v>430</v>
      </c>
      <c r="D52" s="219" t="s">
        <v>174</v>
      </c>
      <c r="E52" s="219" t="s">
        <v>431</v>
      </c>
      <c r="F52" s="219" t="s">
        <v>432</v>
      </c>
      <c r="G52" s="219" t="s">
        <v>177</v>
      </c>
      <c r="H52" s="228" t="s">
        <v>433</v>
      </c>
      <c r="I52" s="227">
        <v>43958</v>
      </c>
      <c r="J52" s="228" t="s">
        <v>203</v>
      </c>
      <c r="K52" s="219" t="s">
        <v>167</v>
      </c>
      <c r="L52" s="219" t="s">
        <v>434</v>
      </c>
      <c r="M52" s="227"/>
      <c r="N52" s="228"/>
      <c r="O52" s="219"/>
      <c r="P52" s="219"/>
      <c r="Q52" s="219"/>
      <c r="R52" s="219"/>
      <c r="S52" s="219"/>
      <c r="T52" s="243"/>
      <c r="U52" s="215"/>
      <c r="V52" s="241">
        <v>1435.25</v>
      </c>
      <c r="W52" s="222"/>
      <c r="X52" s="221"/>
      <c r="Y52" s="221"/>
      <c r="Z52" s="223"/>
      <c r="AA52" s="230">
        <v>1435.25</v>
      </c>
      <c r="AB52" s="229" t="s">
        <v>182</v>
      </c>
      <c r="AC52" s="214">
        <v>213044</v>
      </c>
      <c r="AD52" s="214"/>
    </row>
    <row r="53" spans="1:30" ht="15.75" customHeight="1" x14ac:dyDescent="0.25">
      <c r="A53" s="227">
        <v>43922</v>
      </c>
      <c r="B53" s="228">
        <v>32385604</v>
      </c>
      <c r="C53" s="228" t="s">
        <v>435</v>
      </c>
      <c r="D53" s="219" t="s">
        <v>436</v>
      </c>
      <c r="E53" s="219" t="s">
        <v>437</v>
      </c>
      <c r="F53" s="219" t="s">
        <v>438</v>
      </c>
      <c r="G53" s="219" t="s">
        <v>177</v>
      </c>
      <c r="H53" s="228" t="s">
        <v>439</v>
      </c>
      <c r="I53" s="227">
        <v>43959</v>
      </c>
      <c r="J53" s="228" t="s">
        <v>179</v>
      </c>
      <c r="K53" s="219" t="s">
        <v>184</v>
      </c>
      <c r="L53" s="219" t="s">
        <v>440</v>
      </c>
      <c r="M53" s="227"/>
      <c r="N53" s="228"/>
      <c r="O53" s="219"/>
      <c r="P53" s="219"/>
      <c r="Q53" s="219"/>
      <c r="R53" s="219"/>
      <c r="S53" s="219"/>
      <c r="T53" s="243"/>
      <c r="U53" s="215"/>
      <c r="V53" s="241">
        <v>0</v>
      </c>
      <c r="W53" s="222"/>
      <c r="X53" s="221"/>
      <c r="Y53" s="221"/>
      <c r="Z53" s="223"/>
      <c r="AA53" s="230">
        <v>0</v>
      </c>
      <c r="AB53" s="229" t="s">
        <v>182</v>
      </c>
      <c r="AC53" s="214">
        <v>217985</v>
      </c>
      <c r="AD53" s="214"/>
    </row>
    <row r="54" spans="1:30" ht="15.75" customHeight="1" x14ac:dyDescent="0.25">
      <c r="A54" s="227">
        <v>43939</v>
      </c>
      <c r="B54" s="228">
        <v>32386306</v>
      </c>
      <c r="C54" s="228" t="s">
        <v>441</v>
      </c>
      <c r="D54" s="224" t="s">
        <v>347</v>
      </c>
      <c r="E54" s="224" t="s">
        <v>348</v>
      </c>
      <c r="F54" s="224" t="s">
        <v>349</v>
      </c>
      <c r="G54" s="224" t="s">
        <v>177</v>
      </c>
      <c r="H54" s="228" t="s">
        <v>442</v>
      </c>
      <c r="I54" s="227">
        <v>43960</v>
      </c>
      <c r="J54" s="228"/>
      <c r="K54" s="224" t="s">
        <v>352</v>
      </c>
      <c r="L54" s="224" t="s">
        <v>443</v>
      </c>
      <c r="M54" s="227" t="s">
        <v>352</v>
      </c>
      <c r="N54" s="228" t="s">
        <v>444</v>
      </c>
      <c r="O54" s="224" t="s">
        <v>352</v>
      </c>
      <c r="P54" s="224" t="s">
        <v>445</v>
      </c>
      <c r="Q54" s="224"/>
      <c r="R54" s="224"/>
      <c r="S54" s="224"/>
      <c r="T54" s="243"/>
      <c r="U54" s="215"/>
      <c r="V54" s="241">
        <v>0</v>
      </c>
      <c r="W54" s="222"/>
      <c r="X54" s="221"/>
      <c r="Y54" s="221"/>
      <c r="Z54" s="223"/>
      <c r="AA54" s="230">
        <v>0</v>
      </c>
      <c r="AB54" s="229"/>
      <c r="AC54" s="218">
        <v>214504</v>
      </c>
      <c r="AD54" s="218"/>
    </row>
    <row r="55" spans="1:30" ht="15.75" customHeight="1" x14ac:dyDescent="0.25">
      <c r="A55" s="227">
        <v>43956</v>
      </c>
      <c r="B55" s="228"/>
      <c r="C55" s="228" t="s">
        <v>446</v>
      </c>
      <c r="D55" s="219" t="s">
        <v>174</v>
      </c>
      <c r="E55" s="219" t="s">
        <v>278</v>
      </c>
      <c r="F55" s="219" t="s">
        <v>279</v>
      </c>
      <c r="G55" s="219" t="s">
        <v>177</v>
      </c>
      <c r="H55" s="228" t="s">
        <v>447</v>
      </c>
      <c r="I55" s="227">
        <v>43960</v>
      </c>
      <c r="J55" s="228" t="s">
        <v>231</v>
      </c>
      <c r="K55" s="219" t="s">
        <v>184</v>
      </c>
      <c r="L55" s="219" t="s">
        <v>448</v>
      </c>
      <c r="M55" s="227" t="s">
        <v>184</v>
      </c>
      <c r="N55" s="228" t="s">
        <v>449</v>
      </c>
      <c r="O55" s="219"/>
      <c r="P55" s="219"/>
      <c r="Q55" s="219"/>
      <c r="R55" s="219"/>
      <c r="S55" s="219"/>
      <c r="T55" s="243"/>
      <c r="U55" s="215"/>
      <c r="V55" s="241">
        <v>0</v>
      </c>
      <c r="W55" s="222"/>
      <c r="X55" s="221"/>
      <c r="Y55" s="221"/>
      <c r="Z55" s="223"/>
      <c r="AA55" s="230">
        <v>0</v>
      </c>
      <c r="AB55" s="229" t="s">
        <v>182</v>
      </c>
      <c r="AC55" s="214">
        <v>209877</v>
      </c>
      <c r="AD55" s="214"/>
    </row>
    <row r="56" spans="1:30" ht="15.75" customHeight="1" x14ac:dyDescent="0.25">
      <c r="A56" s="227">
        <v>43938</v>
      </c>
      <c r="B56" s="228"/>
      <c r="C56" s="228" t="s">
        <v>450</v>
      </c>
      <c r="D56" s="219" t="s">
        <v>451</v>
      </c>
      <c r="E56" s="219" t="s">
        <v>452</v>
      </c>
      <c r="F56" s="219" t="s">
        <v>453</v>
      </c>
      <c r="G56" s="219" t="s">
        <v>177</v>
      </c>
      <c r="H56" s="228" t="s">
        <v>454</v>
      </c>
      <c r="I56" s="227">
        <v>43962</v>
      </c>
      <c r="J56" s="228" t="s">
        <v>179</v>
      </c>
      <c r="K56" s="219" t="s">
        <v>184</v>
      </c>
      <c r="L56" s="219" t="s">
        <v>455</v>
      </c>
      <c r="M56" s="227" t="s">
        <v>184</v>
      </c>
      <c r="N56" s="228" t="s">
        <v>456</v>
      </c>
      <c r="O56" s="219" t="s">
        <v>180</v>
      </c>
      <c r="P56" s="219" t="s">
        <v>457</v>
      </c>
      <c r="Q56" s="219"/>
      <c r="R56" s="219"/>
      <c r="S56" s="219"/>
      <c r="T56" s="243"/>
      <c r="U56" s="215"/>
      <c r="V56" s="241">
        <v>0</v>
      </c>
      <c r="W56" s="222"/>
      <c r="X56" s="221"/>
      <c r="Y56" s="221"/>
      <c r="Z56" s="223"/>
      <c r="AA56" s="230">
        <v>0</v>
      </c>
      <c r="AB56" s="229" t="s">
        <v>182</v>
      </c>
      <c r="AC56" s="214">
        <v>215978</v>
      </c>
      <c r="AD56" s="214"/>
    </row>
    <row r="57" spans="1:30" ht="15.75" customHeight="1" x14ac:dyDescent="0.25">
      <c r="A57" s="227">
        <v>43924</v>
      </c>
      <c r="B57" s="228">
        <v>32412460</v>
      </c>
      <c r="C57" s="228" t="s">
        <v>458</v>
      </c>
      <c r="D57" s="224" t="s">
        <v>459</v>
      </c>
      <c r="E57" s="224" t="s">
        <v>460</v>
      </c>
      <c r="F57" s="224" t="s">
        <v>461</v>
      </c>
      <c r="G57" s="224" t="s">
        <v>177</v>
      </c>
      <c r="H57" s="228" t="s">
        <v>462</v>
      </c>
      <c r="I57" s="227">
        <v>43963</v>
      </c>
      <c r="J57" s="228"/>
      <c r="K57" s="224" t="s">
        <v>167</v>
      </c>
      <c r="L57" s="224" t="s">
        <v>463</v>
      </c>
      <c r="M57" s="227"/>
      <c r="N57" s="228"/>
      <c r="O57" s="224"/>
      <c r="P57" s="224"/>
      <c r="Q57" s="224"/>
      <c r="R57" s="224"/>
      <c r="S57" s="224"/>
      <c r="T57" s="242"/>
      <c r="U57" s="213"/>
      <c r="V57" s="241">
        <v>0</v>
      </c>
      <c r="W57" s="22"/>
      <c r="X57" s="53"/>
      <c r="Y57" s="53"/>
      <c r="Z57" s="24"/>
      <c r="AA57" s="230">
        <v>0</v>
      </c>
      <c r="AB57" s="229"/>
      <c r="AC57" s="218">
        <v>213426</v>
      </c>
      <c r="AD57" s="218"/>
    </row>
    <row r="58" spans="1:30" ht="15.75" customHeight="1" x14ac:dyDescent="0.25">
      <c r="A58" s="227">
        <v>43959</v>
      </c>
      <c r="B58" s="228"/>
      <c r="C58" s="228" t="s">
        <v>464</v>
      </c>
      <c r="D58" s="219" t="s">
        <v>207</v>
      </c>
      <c r="E58" s="219" t="s">
        <v>465</v>
      </c>
      <c r="F58" s="219" t="s">
        <v>466</v>
      </c>
      <c r="G58" s="219" t="s">
        <v>177</v>
      </c>
      <c r="H58" s="228" t="s">
        <v>467</v>
      </c>
      <c r="I58" s="227">
        <v>43963</v>
      </c>
      <c r="J58" s="228" t="s">
        <v>203</v>
      </c>
      <c r="K58" s="219" t="s">
        <v>167</v>
      </c>
      <c r="L58" s="219" t="s">
        <v>468</v>
      </c>
      <c r="M58" s="227" t="s">
        <v>167</v>
      </c>
      <c r="N58" s="228" t="s">
        <v>469</v>
      </c>
      <c r="O58" s="219"/>
      <c r="P58" s="219"/>
      <c r="Q58" s="219"/>
      <c r="R58" s="219"/>
      <c r="S58" s="219"/>
      <c r="T58" s="243"/>
      <c r="U58" s="215"/>
      <c r="V58" s="241">
        <v>3060</v>
      </c>
      <c r="W58" s="222"/>
      <c r="X58" s="221"/>
      <c r="Y58" s="221"/>
      <c r="Z58" s="223"/>
      <c r="AA58" s="230">
        <v>3060</v>
      </c>
      <c r="AB58" s="229" t="s">
        <v>182</v>
      </c>
      <c r="AC58" s="214">
        <v>217834</v>
      </c>
      <c r="AD58" s="214"/>
    </row>
    <row r="59" spans="1:30" ht="15.75" customHeight="1" x14ac:dyDescent="0.25">
      <c r="A59" s="227">
        <v>43929</v>
      </c>
      <c r="B59" s="228">
        <v>32409330</v>
      </c>
      <c r="C59" s="228" t="s">
        <v>470</v>
      </c>
      <c r="D59" s="219" t="s">
        <v>328</v>
      </c>
      <c r="E59" s="219" t="s">
        <v>471</v>
      </c>
      <c r="F59" s="219" t="s">
        <v>472</v>
      </c>
      <c r="G59" s="219" t="s">
        <v>177</v>
      </c>
      <c r="H59" s="228" t="s">
        <v>473</v>
      </c>
      <c r="I59" s="227">
        <v>43964</v>
      </c>
      <c r="J59" s="228" t="s">
        <v>179</v>
      </c>
      <c r="K59" s="219" t="s">
        <v>184</v>
      </c>
      <c r="L59" s="219" t="s">
        <v>334</v>
      </c>
      <c r="M59" s="227" t="s">
        <v>186</v>
      </c>
      <c r="N59" s="228" t="s">
        <v>335</v>
      </c>
      <c r="O59" s="219"/>
      <c r="P59" s="219"/>
      <c r="Q59" s="219"/>
      <c r="R59" s="219"/>
      <c r="S59" s="219"/>
      <c r="T59" s="243"/>
      <c r="U59" s="215"/>
      <c r="V59" s="241">
        <v>0</v>
      </c>
      <c r="W59" s="222"/>
      <c r="X59" s="221"/>
      <c r="Y59" s="221"/>
      <c r="Z59" s="223"/>
      <c r="AA59" s="230">
        <v>0</v>
      </c>
      <c r="AB59" s="229" t="s">
        <v>182</v>
      </c>
      <c r="AC59" s="214">
        <v>214667</v>
      </c>
      <c r="AD59" s="214"/>
    </row>
    <row r="60" spans="1:30" ht="15.75" customHeight="1" x14ac:dyDescent="0.25">
      <c r="A60" s="227">
        <v>43954</v>
      </c>
      <c r="B60" s="228"/>
      <c r="C60" s="228" t="s">
        <v>474</v>
      </c>
      <c r="D60" s="219" t="s">
        <v>207</v>
      </c>
      <c r="E60" s="219" t="s">
        <v>475</v>
      </c>
      <c r="F60" s="219" t="s">
        <v>476</v>
      </c>
      <c r="G60" s="219" t="s">
        <v>177</v>
      </c>
      <c r="H60" s="228" t="s">
        <v>477</v>
      </c>
      <c r="I60" s="227">
        <v>43964</v>
      </c>
      <c r="J60" s="228" t="s">
        <v>203</v>
      </c>
      <c r="K60" s="219" t="s">
        <v>167</v>
      </c>
      <c r="L60" s="219" t="s">
        <v>478</v>
      </c>
      <c r="M60" s="227"/>
      <c r="N60" s="228"/>
      <c r="O60" s="219"/>
      <c r="P60" s="219"/>
      <c r="Q60" s="219"/>
      <c r="R60" s="219"/>
      <c r="S60" s="219"/>
      <c r="T60" s="243"/>
      <c r="U60" s="215"/>
      <c r="V60" s="241">
        <v>2400</v>
      </c>
      <c r="W60" s="222"/>
      <c r="X60" s="221"/>
      <c r="Y60" s="221"/>
      <c r="Z60" s="223"/>
      <c r="AA60" s="230">
        <v>2400</v>
      </c>
      <c r="AB60" s="229" t="s">
        <v>182</v>
      </c>
      <c r="AC60" s="214">
        <v>215481</v>
      </c>
      <c r="AD60" s="214"/>
    </row>
    <row r="61" spans="1:30" ht="15.75" customHeight="1" x14ac:dyDescent="0.25">
      <c r="A61" s="227">
        <v>43955</v>
      </c>
      <c r="B61" s="228">
        <v>32416261</v>
      </c>
      <c r="C61" s="228" t="s">
        <v>479</v>
      </c>
      <c r="D61" s="219" t="s">
        <v>207</v>
      </c>
      <c r="E61" s="219" t="s">
        <v>480</v>
      </c>
      <c r="F61" s="219" t="s">
        <v>481</v>
      </c>
      <c r="G61" s="219" t="s">
        <v>177</v>
      </c>
      <c r="H61" s="228" t="s">
        <v>482</v>
      </c>
      <c r="I61" s="227">
        <v>43964</v>
      </c>
      <c r="J61" s="228" t="s">
        <v>231</v>
      </c>
      <c r="K61" s="219" t="s">
        <v>184</v>
      </c>
      <c r="L61" s="219" t="s">
        <v>483</v>
      </c>
      <c r="M61" s="227"/>
      <c r="N61" s="228"/>
      <c r="O61" s="219"/>
      <c r="P61" s="219"/>
      <c r="Q61" s="219"/>
      <c r="R61" s="219"/>
      <c r="S61" s="219"/>
      <c r="T61" s="243"/>
      <c r="U61" s="215"/>
      <c r="V61" s="241">
        <v>0</v>
      </c>
      <c r="W61" s="222"/>
      <c r="X61" s="221"/>
      <c r="Y61" s="221"/>
      <c r="Z61" s="223"/>
      <c r="AA61" s="230">
        <v>0</v>
      </c>
      <c r="AB61" s="229" t="s">
        <v>182</v>
      </c>
      <c r="AC61" s="214">
        <v>215592</v>
      </c>
      <c r="AD61" s="214"/>
    </row>
    <row r="62" spans="1:30" ht="15.75" customHeight="1" x14ac:dyDescent="0.25">
      <c r="A62" s="227">
        <v>43923</v>
      </c>
      <c r="B62" s="228">
        <v>32401770</v>
      </c>
      <c r="C62" s="228" t="s">
        <v>484</v>
      </c>
      <c r="D62" s="219" t="s">
        <v>303</v>
      </c>
      <c r="E62" s="219" t="s">
        <v>485</v>
      </c>
      <c r="F62" s="219" t="s">
        <v>486</v>
      </c>
      <c r="G62" s="219" t="s">
        <v>177</v>
      </c>
      <c r="H62" s="228" t="s">
        <v>487</v>
      </c>
      <c r="I62" s="227">
        <v>43964</v>
      </c>
      <c r="J62" s="228" t="s">
        <v>203</v>
      </c>
      <c r="K62" s="219" t="s">
        <v>184</v>
      </c>
      <c r="L62" s="219" t="s">
        <v>488</v>
      </c>
      <c r="M62" s="227"/>
      <c r="N62" s="228"/>
      <c r="O62" s="219"/>
      <c r="P62" s="219"/>
      <c r="Q62" s="219"/>
      <c r="R62" s="219"/>
      <c r="S62" s="219"/>
      <c r="T62" s="243"/>
      <c r="U62" s="215"/>
      <c r="V62" s="241">
        <v>0</v>
      </c>
      <c r="W62" s="222"/>
      <c r="X62" s="221" t="s">
        <v>240</v>
      </c>
      <c r="Y62" s="221"/>
      <c r="Z62" s="223"/>
      <c r="AA62" s="230">
        <v>0</v>
      </c>
      <c r="AB62" s="229" t="s">
        <v>182</v>
      </c>
      <c r="AC62" s="214">
        <v>214988</v>
      </c>
      <c r="AD62" s="214"/>
    </row>
    <row r="63" spans="1:30" ht="15.75" customHeight="1" x14ac:dyDescent="0.25">
      <c r="A63" s="227">
        <v>43922</v>
      </c>
      <c r="B63" s="228"/>
      <c r="C63" s="228" t="s">
        <v>489</v>
      </c>
      <c r="D63" s="219" t="s">
        <v>436</v>
      </c>
      <c r="E63" s="219" t="s">
        <v>490</v>
      </c>
      <c r="F63" s="219" t="s">
        <v>491</v>
      </c>
      <c r="G63" s="219" t="s">
        <v>177</v>
      </c>
      <c r="H63" s="228" t="s">
        <v>492</v>
      </c>
      <c r="I63" s="227">
        <v>43965</v>
      </c>
      <c r="J63" s="228" t="s">
        <v>166</v>
      </c>
      <c r="K63" s="219" t="s">
        <v>288</v>
      </c>
      <c r="L63" s="219">
        <v>745829</v>
      </c>
      <c r="M63" s="227" t="s">
        <v>167</v>
      </c>
      <c r="N63" s="228" t="s">
        <v>478</v>
      </c>
      <c r="O63" s="219"/>
      <c r="P63" s="219"/>
      <c r="Q63" s="219"/>
      <c r="R63" s="219"/>
      <c r="S63" s="219"/>
      <c r="T63" s="242"/>
      <c r="U63" s="213"/>
      <c r="V63" s="241">
        <v>0</v>
      </c>
      <c r="W63" s="22"/>
      <c r="X63" s="53"/>
      <c r="Y63" s="53" t="s">
        <v>493</v>
      </c>
      <c r="Z63" s="24"/>
      <c r="AA63" s="230">
        <v>0</v>
      </c>
      <c r="AB63" s="229" t="s">
        <v>182</v>
      </c>
      <c r="AC63" s="214">
        <v>213238</v>
      </c>
      <c r="AD63" s="214"/>
    </row>
    <row r="64" spans="1:30" ht="15.75" customHeight="1" x14ac:dyDescent="0.25">
      <c r="A64" s="227">
        <v>43943</v>
      </c>
      <c r="B64" s="228">
        <v>32817804</v>
      </c>
      <c r="C64" s="228" t="s">
        <v>494</v>
      </c>
      <c r="D64" s="219" t="s">
        <v>347</v>
      </c>
      <c r="E64" s="219" t="s">
        <v>495</v>
      </c>
      <c r="F64" s="219" t="s">
        <v>496</v>
      </c>
      <c r="G64" s="219" t="s">
        <v>177</v>
      </c>
      <c r="H64" s="228" t="s">
        <v>497</v>
      </c>
      <c r="I64" s="227">
        <v>43965</v>
      </c>
      <c r="J64" s="228" t="s">
        <v>231</v>
      </c>
      <c r="K64" s="219" t="s">
        <v>184</v>
      </c>
      <c r="L64" s="219" t="s">
        <v>281</v>
      </c>
      <c r="M64" s="227"/>
      <c r="N64" s="228"/>
      <c r="O64" s="219"/>
      <c r="P64" s="219"/>
      <c r="Q64" s="219"/>
      <c r="R64" s="219"/>
      <c r="S64" s="219"/>
      <c r="T64" s="243"/>
      <c r="U64" s="215"/>
      <c r="V64" s="241">
        <v>0</v>
      </c>
      <c r="W64" s="222"/>
      <c r="X64" s="221"/>
      <c r="Y64" s="221"/>
      <c r="Z64" s="223"/>
      <c r="AA64" s="230">
        <v>0</v>
      </c>
      <c r="AB64" s="229" t="s">
        <v>182</v>
      </c>
      <c r="AC64" s="214">
        <v>214627</v>
      </c>
      <c r="AD64" s="214"/>
    </row>
    <row r="65" spans="1:30" ht="15.75" customHeight="1" x14ac:dyDescent="0.25">
      <c r="A65" s="227">
        <v>43963</v>
      </c>
      <c r="B65" s="228">
        <v>32406695</v>
      </c>
      <c r="C65" s="228" t="s">
        <v>498</v>
      </c>
      <c r="D65" s="219" t="s">
        <v>192</v>
      </c>
      <c r="E65" s="219" t="s">
        <v>260</v>
      </c>
      <c r="F65" s="219" t="s">
        <v>261</v>
      </c>
      <c r="G65" s="219" t="s">
        <v>177</v>
      </c>
      <c r="H65" s="228" t="s">
        <v>499</v>
      </c>
      <c r="I65" s="227">
        <v>43965</v>
      </c>
      <c r="J65" s="228" t="s">
        <v>203</v>
      </c>
      <c r="K65" s="219" t="s">
        <v>167</v>
      </c>
      <c r="L65" s="219" t="s">
        <v>500</v>
      </c>
      <c r="M65" s="227" t="s">
        <v>167</v>
      </c>
      <c r="N65" s="228" t="s">
        <v>501</v>
      </c>
      <c r="O65" s="219"/>
      <c r="P65" s="219"/>
      <c r="Q65" s="219"/>
      <c r="R65" s="219"/>
      <c r="S65" s="219"/>
      <c r="T65" s="243"/>
      <c r="U65" s="215"/>
      <c r="V65" s="241">
        <v>0</v>
      </c>
      <c r="W65" s="222"/>
      <c r="X65" s="221"/>
      <c r="Y65" s="221"/>
      <c r="Z65" s="223"/>
      <c r="AA65" s="230">
        <v>0</v>
      </c>
      <c r="AB65" s="229" t="s">
        <v>182</v>
      </c>
      <c r="AC65" s="214">
        <v>215812</v>
      </c>
      <c r="AD65" s="214"/>
    </row>
    <row r="66" spans="1:30" ht="15.75" customHeight="1" x14ac:dyDescent="0.25">
      <c r="A66" s="227">
        <v>43935</v>
      </c>
      <c r="B66" s="228">
        <v>32469536</v>
      </c>
      <c r="C66" s="228" t="s">
        <v>502</v>
      </c>
      <c r="D66" s="219" t="s">
        <v>296</v>
      </c>
      <c r="E66" s="219" t="s">
        <v>503</v>
      </c>
      <c r="F66" s="219" t="s">
        <v>504</v>
      </c>
      <c r="G66" s="219" t="s">
        <v>177</v>
      </c>
      <c r="H66" s="228" t="s">
        <v>505</v>
      </c>
      <c r="I66" s="227">
        <v>43966</v>
      </c>
      <c r="J66" s="228" t="s">
        <v>203</v>
      </c>
      <c r="K66" s="219" t="s">
        <v>167</v>
      </c>
      <c r="L66" s="219" t="s">
        <v>265</v>
      </c>
      <c r="M66" s="227" t="s">
        <v>167</v>
      </c>
      <c r="N66" s="228" t="s">
        <v>506</v>
      </c>
      <c r="O66" s="219"/>
      <c r="P66" s="219"/>
      <c r="Q66" s="219"/>
      <c r="R66" s="219"/>
      <c r="S66" s="219"/>
      <c r="T66" s="243"/>
      <c r="U66" s="215"/>
      <c r="V66" s="241">
        <v>5993.7</v>
      </c>
      <c r="W66" s="222"/>
      <c r="X66" s="221"/>
      <c r="Y66" s="221"/>
      <c r="Z66" s="223"/>
      <c r="AA66" s="230">
        <v>5993.7</v>
      </c>
      <c r="AB66" s="229" t="s">
        <v>182</v>
      </c>
      <c r="AC66" s="214">
        <v>214055</v>
      </c>
      <c r="AD66" s="214"/>
    </row>
    <row r="67" spans="1:30" ht="15.75" customHeight="1" x14ac:dyDescent="0.25">
      <c r="A67" s="227">
        <v>43950</v>
      </c>
      <c r="B67" s="228"/>
      <c r="C67" s="228" t="s">
        <v>507</v>
      </c>
      <c r="D67" s="219" t="s">
        <v>207</v>
      </c>
      <c r="E67" s="219" t="s">
        <v>508</v>
      </c>
      <c r="F67" s="219" t="s">
        <v>509</v>
      </c>
      <c r="G67" s="219" t="s">
        <v>177</v>
      </c>
      <c r="H67" s="228" t="s">
        <v>510</v>
      </c>
      <c r="I67" s="227">
        <v>43967</v>
      </c>
      <c r="J67" s="228" t="s">
        <v>203</v>
      </c>
      <c r="K67" s="219" t="s">
        <v>167</v>
      </c>
      <c r="L67" s="219" t="s">
        <v>511</v>
      </c>
      <c r="M67" s="227" t="s">
        <v>167</v>
      </c>
      <c r="N67" s="228" t="s">
        <v>512</v>
      </c>
      <c r="O67" s="219" t="s">
        <v>167</v>
      </c>
      <c r="P67" s="219" t="s">
        <v>513</v>
      </c>
      <c r="Q67" s="219"/>
      <c r="R67" s="219"/>
      <c r="S67" s="219"/>
      <c r="T67" s="243"/>
      <c r="U67" s="215"/>
      <c r="V67" s="241">
        <v>2352</v>
      </c>
      <c r="W67" s="222"/>
      <c r="X67" s="221"/>
      <c r="Y67" s="221"/>
      <c r="Z67" s="223"/>
      <c r="AA67" s="230">
        <v>2352</v>
      </c>
      <c r="AB67" s="229" t="s">
        <v>182</v>
      </c>
      <c r="AC67" s="214">
        <v>215014</v>
      </c>
      <c r="AD67" s="214"/>
    </row>
    <row r="68" spans="1:30" ht="15.75" customHeight="1" x14ac:dyDescent="0.25">
      <c r="A68" s="227">
        <v>43938</v>
      </c>
      <c r="B68" s="228">
        <v>32430274</v>
      </c>
      <c r="C68" s="228" t="s">
        <v>514</v>
      </c>
      <c r="D68" s="219" t="s">
        <v>515</v>
      </c>
      <c r="E68" s="219" t="s">
        <v>516</v>
      </c>
      <c r="F68" s="219" t="s">
        <v>517</v>
      </c>
      <c r="G68" s="219" t="s">
        <v>177</v>
      </c>
      <c r="H68" s="228" t="s">
        <v>518</v>
      </c>
      <c r="I68" s="227">
        <v>43967</v>
      </c>
      <c r="J68" s="228" t="s">
        <v>203</v>
      </c>
      <c r="K68" s="219" t="s">
        <v>351</v>
      </c>
      <c r="L68" s="219">
        <v>680088</v>
      </c>
      <c r="M68" s="227" t="s">
        <v>184</v>
      </c>
      <c r="N68" s="228" t="s">
        <v>488</v>
      </c>
      <c r="O68" s="219" t="s">
        <v>167</v>
      </c>
      <c r="P68" s="219" t="s">
        <v>519</v>
      </c>
      <c r="Q68" s="219"/>
      <c r="R68" s="219"/>
      <c r="S68" s="219"/>
      <c r="T68" s="243"/>
      <c r="U68" s="215"/>
      <c r="V68" s="241">
        <v>4236</v>
      </c>
      <c r="W68" s="222"/>
      <c r="X68" s="53"/>
      <c r="Y68" s="53"/>
      <c r="Z68" s="223"/>
      <c r="AA68" s="230">
        <v>4236</v>
      </c>
      <c r="AB68" s="229" t="s">
        <v>182</v>
      </c>
      <c r="AC68" s="214">
        <v>214425</v>
      </c>
      <c r="AD68" s="214"/>
    </row>
    <row r="69" spans="1:30" ht="15.75" customHeight="1" x14ac:dyDescent="0.25">
      <c r="A69" s="227">
        <v>43945</v>
      </c>
      <c r="B69" s="228">
        <v>32423940</v>
      </c>
      <c r="C69" s="228" t="s">
        <v>520</v>
      </c>
      <c r="D69" s="219" t="s">
        <v>328</v>
      </c>
      <c r="E69" s="219" t="s">
        <v>521</v>
      </c>
      <c r="F69" s="219" t="s">
        <v>522</v>
      </c>
      <c r="G69" s="219" t="s">
        <v>177</v>
      </c>
      <c r="H69" s="228" t="s">
        <v>523</v>
      </c>
      <c r="I69" s="227">
        <v>43968</v>
      </c>
      <c r="J69" s="228" t="s">
        <v>203</v>
      </c>
      <c r="K69" s="219" t="s">
        <v>184</v>
      </c>
      <c r="L69" s="219" t="s">
        <v>524</v>
      </c>
      <c r="M69" s="227"/>
      <c r="N69" s="228"/>
      <c r="O69" s="219"/>
      <c r="P69" s="219"/>
      <c r="Q69" s="219"/>
      <c r="R69" s="219"/>
      <c r="S69" s="219"/>
      <c r="T69" s="243"/>
      <c r="U69" s="215"/>
      <c r="V69" s="241">
        <v>0</v>
      </c>
      <c r="W69" s="222"/>
      <c r="X69" s="221" t="s">
        <v>240</v>
      </c>
      <c r="Y69" s="221"/>
      <c r="Z69" s="223"/>
      <c r="AA69" s="230">
        <v>0</v>
      </c>
      <c r="AB69" s="229" t="s">
        <v>182</v>
      </c>
      <c r="AC69" s="214">
        <v>214742</v>
      </c>
      <c r="AD69" s="214"/>
    </row>
    <row r="70" spans="1:30" ht="15.75" customHeight="1" x14ac:dyDescent="0.25">
      <c r="A70" s="227">
        <v>43938</v>
      </c>
      <c r="B70" s="228"/>
      <c r="C70" s="228" t="s">
        <v>525</v>
      </c>
      <c r="D70" s="219" t="s">
        <v>526</v>
      </c>
      <c r="E70" s="219" t="s">
        <v>527</v>
      </c>
      <c r="F70" s="219" t="s">
        <v>528</v>
      </c>
      <c r="G70" s="219" t="s">
        <v>177</v>
      </c>
      <c r="H70" s="228" t="s">
        <v>529</v>
      </c>
      <c r="I70" s="227">
        <v>43969</v>
      </c>
      <c r="J70" s="228" t="s">
        <v>166</v>
      </c>
      <c r="K70" s="219" t="s">
        <v>167</v>
      </c>
      <c r="L70" s="219" t="s">
        <v>530</v>
      </c>
      <c r="M70" s="227"/>
      <c r="N70" s="228"/>
      <c r="O70" s="219"/>
      <c r="P70" s="219"/>
      <c r="Q70" s="219"/>
      <c r="R70" s="219"/>
      <c r="S70" s="219"/>
      <c r="T70" s="242"/>
      <c r="U70" s="213"/>
      <c r="V70" s="241">
        <v>0</v>
      </c>
      <c r="W70" s="22"/>
      <c r="X70" s="53"/>
      <c r="Y70" s="53"/>
      <c r="Z70" s="24"/>
      <c r="AA70" s="230">
        <v>0</v>
      </c>
      <c r="AB70" s="228" t="s">
        <v>182</v>
      </c>
      <c r="AC70" s="219">
        <v>177305</v>
      </c>
      <c r="AD70" s="219"/>
    </row>
    <row r="71" spans="1:30" ht="15.75" customHeight="1" x14ac:dyDescent="0.25">
      <c r="A71" s="227">
        <v>43938</v>
      </c>
      <c r="B71" s="228"/>
      <c r="C71" s="228" t="s">
        <v>531</v>
      </c>
      <c r="D71" s="219" t="s">
        <v>532</v>
      </c>
      <c r="E71" s="219" t="s">
        <v>533</v>
      </c>
      <c r="F71" s="219" t="s">
        <v>534</v>
      </c>
      <c r="G71" s="219" t="s">
        <v>177</v>
      </c>
      <c r="H71" s="228" t="s">
        <v>535</v>
      </c>
      <c r="I71" s="227">
        <v>43969</v>
      </c>
      <c r="J71" s="228" t="s">
        <v>203</v>
      </c>
      <c r="K71" s="219" t="s">
        <v>204</v>
      </c>
      <c r="L71" s="219" t="s">
        <v>536</v>
      </c>
      <c r="M71" s="227"/>
      <c r="N71" s="228"/>
      <c r="O71" s="219"/>
      <c r="P71" s="219"/>
      <c r="Q71" s="219"/>
      <c r="R71" s="219"/>
      <c r="S71" s="219"/>
      <c r="T71" s="243"/>
      <c r="U71" s="215"/>
      <c r="V71" s="241">
        <v>0</v>
      </c>
      <c r="W71" s="222"/>
      <c r="X71" s="221"/>
      <c r="Y71" s="221"/>
      <c r="Z71" s="223"/>
      <c r="AA71" s="230">
        <v>0</v>
      </c>
      <c r="AB71" s="229" t="s">
        <v>182</v>
      </c>
      <c r="AC71" s="214">
        <v>214151</v>
      </c>
      <c r="AD71" s="214"/>
    </row>
    <row r="72" spans="1:30" ht="15.75" customHeight="1" x14ac:dyDescent="0.25">
      <c r="A72" s="227">
        <v>43952</v>
      </c>
      <c r="B72" s="228">
        <v>32423390</v>
      </c>
      <c r="C72" s="228" t="s">
        <v>537</v>
      </c>
      <c r="D72" s="219" t="s">
        <v>401</v>
      </c>
      <c r="E72" s="219" t="s">
        <v>538</v>
      </c>
      <c r="F72" s="219" t="s">
        <v>539</v>
      </c>
      <c r="G72" s="219" t="s">
        <v>177</v>
      </c>
      <c r="H72" s="228" t="s">
        <v>540</v>
      </c>
      <c r="I72" s="227">
        <v>43969</v>
      </c>
      <c r="J72" s="228" t="s">
        <v>179</v>
      </c>
      <c r="K72" s="219" t="s">
        <v>184</v>
      </c>
      <c r="L72" s="219" t="s">
        <v>541</v>
      </c>
      <c r="M72" s="227" t="s">
        <v>184</v>
      </c>
      <c r="N72" s="228" t="s">
        <v>334</v>
      </c>
      <c r="O72" s="219" t="s">
        <v>186</v>
      </c>
      <c r="P72" s="219" t="s">
        <v>335</v>
      </c>
      <c r="Q72" s="219"/>
      <c r="R72" s="219"/>
      <c r="S72" s="219"/>
      <c r="T72" s="243"/>
      <c r="U72" s="215"/>
      <c r="V72" s="241">
        <v>0</v>
      </c>
      <c r="W72" s="222"/>
      <c r="X72" s="221"/>
      <c r="Y72" s="221"/>
      <c r="Z72" s="223"/>
      <c r="AA72" s="230">
        <v>0</v>
      </c>
      <c r="AB72" s="229" t="s">
        <v>182</v>
      </c>
      <c r="AC72" s="214">
        <v>215947</v>
      </c>
      <c r="AD72" s="214"/>
    </row>
    <row r="73" spans="1:30" ht="15.75" customHeight="1" x14ac:dyDescent="0.25">
      <c r="A73" s="227">
        <v>43938</v>
      </c>
      <c r="B73" s="228"/>
      <c r="C73" s="228" t="s">
        <v>542</v>
      </c>
      <c r="D73" s="224"/>
      <c r="E73" s="224"/>
      <c r="F73" s="224" t="s">
        <v>543</v>
      </c>
      <c r="G73" s="224" t="s">
        <v>164</v>
      </c>
      <c r="H73" s="228" t="s">
        <v>544</v>
      </c>
      <c r="I73" s="227">
        <v>43969</v>
      </c>
      <c r="J73" s="228"/>
      <c r="K73" s="224" t="s">
        <v>167</v>
      </c>
      <c r="L73" s="224" t="s">
        <v>545</v>
      </c>
      <c r="M73" s="227" t="s">
        <v>167</v>
      </c>
      <c r="N73" s="228" t="s">
        <v>546</v>
      </c>
      <c r="O73" s="224" t="s">
        <v>167</v>
      </c>
      <c r="P73" s="224" t="s">
        <v>547</v>
      </c>
      <c r="Q73" s="224"/>
      <c r="R73" s="224"/>
      <c r="S73" s="224"/>
      <c r="T73" s="243"/>
      <c r="U73" s="215"/>
      <c r="V73" s="241">
        <v>0</v>
      </c>
      <c r="W73" s="222"/>
      <c r="X73" s="221"/>
      <c r="Y73" s="221"/>
      <c r="Z73" s="223"/>
      <c r="AA73" s="230">
        <v>0</v>
      </c>
      <c r="AB73" s="229"/>
      <c r="AC73" s="218">
        <v>217392</v>
      </c>
      <c r="AD73" s="218"/>
    </row>
    <row r="74" spans="1:30" ht="15.75" customHeight="1" x14ac:dyDescent="0.25">
      <c r="A74" s="227">
        <v>43951</v>
      </c>
      <c r="B74" s="228">
        <v>32460096</v>
      </c>
      <c r="C74" s="228" t="s">
        <v>548</v>
      </c>
      <c r="D74" s="219" t="s">
        <v>207</v>
      </c>
      <c r="E74" s="219" t="s">
        <v>549</v>
      </c>
      <c r="F74" s="219" t="s">
        <v>550</v>
      </c>
      <c r="G74" s="219" t="s">
        <v>177</v>
      </c>
      <c r="H74" s="228" t="s">
        <v>551</v>
      </c>
      <c r="I74" s="227">
        <v>43970</v>
      </c>
      <c r="J74" s="228" t="s">
        <v>332</v>
      </c>
      <c r="K74" s="219" t="s">
        <v>184</v>
      </c>
      <c r="L74" s="219" t="s">
        <v>552</v>
      </c>
      <c r="M74" s="227" t="s">
        <v>186</v>
      </c>
      <c r="N74" s="228" t="s">
        <v>553</v>
      </c>
      <c r="O74" s="219" t="s">
        <v>184</v>
      </c>
      <c r="P74" s="219" t="s">
        <v>554</v>
      </c>
      <c r="Q74" s="219"/>
      <c r="R74" s="219"/>
      <c r="S74" s="219"/>
      <c r="T74" s="243"/>
      <c r="U74" s="215"/>
      <c r="V74" s="241">
        <v>0</v>
      </c>
      <c r="W74" s="222"/>
      <c r="X74" s="221"/>
      <c r="Y74" s="221"/>
      <c r="Z74" s="223"/>
      <c r="AA74" s="230">
        <v>0</v>
      </c>
      <c r="AB74" s="229" t="s">
        <v>182</v>
      </c>
      <c r="AC74" s="214">
        <v>215471</v>
      </c>
      <c r="AD74" s="214"/>
    </row>
    <row r="75" spans="1:30" ht="15.75" customHeight="1" x14ac:dyDescent="0.25">
      <c r="A75" s="227">
        <v>43959</v>
      </c>
      <c r="B75" s="228">
        <v>32428285</v>
      </c>
      <c r="C75" s="228" t="s">
        <v>555</v>
      </c>
      <c r="D75" s="219" t="s">
        <v>219</v>
      </c>
      <c r="E75" s="219" t="s">
        <v>556</v>
      </c>
      <c r="F75" s="219" t="s">
        <v>557</v>
      </c>
      <c r="G75" s="219" t="s">
        <v>177</v>
      </c>
      <c r="H75" s="228" t="s">
        <v>558</v>
      </c>
      <c r="I75" s="227">
        <v>43970</v>
      </c>
      <c r="J75" s="228" t="s">
        <v>179</v>
      </c>
      <c r="K75" s="219" t="s">
        <v>167</v>
      </c>
      <c r="L75" s="219" t="s">
        <v>559</v>
      </c>
      <c r="M75" s="227"/>
      <c r="N75" s="228"/>
      <c r="O75" s="219"/>
      <c r="P75" s="219"/>
      <c r="Q75" s="219"/>
      <c r="R75" s="219"/>
      <c r="S75" s="219"/>
      <c r="T75" s="243"/>
      <c r="U75" s="215"/>
      <c r="V75" s="241">
        <v>0</v>
      </c>
      <c r="W75" s="222"/>
      <c r="X75" s="221"/>
      <c r="Y75" s="221"/>
      <c r="Z75" s="223"/>
      <c r="AA75" s="230">
        <v>0</v>
      </c>
      <c r="AB75" s="229" t="s">
        <v>294</v>
      </c>
      <c r="AC75" s="214">
        <v>215830</v>
      </c>
      <c r="AD75" s="214"/>
    </row>
    <row r="76" spans="1:30" ht="15.75" customHeight="1" x14ac:dyDescent="0.25">
      <c r="A76" s="227">
        <v>43961</v>
      </c>
      <c r="B76" s="228">
        <v>32430765</v>
      </c>
      <c r="C76" s="228" t="s">
        <v>560</v>
      </c>
      <c r="D76" s="219" t="s">
        <v>436</v>
      </c>
      <c r="E76" s="219" t="s">
        <v>561</v>
      </c>
      <c r="F76" s="219" t="s">
        <v>562</v>
      </c>
      <c r="G76" s="219" t="s">
        <v>177</v>
      </c>
      <c r="H76" s="228" t="s">
        <v>563</v>
      </c>
      <c r="I76" s="227">
        <v>43970</v>
      </c>
      <c r="J76" s="228" t="s">
        <v>166</v>
      </c>
      <c r="K76" s="219" t="s">
        <v>180</v>
      </c>
      <c r="L76" s="219" t="s">
        <v>564</v>
      </c>
      <c r="M76" s="227"/>
      <c r="N76" s="228"/>
      <c r="O76" s="219"/>
      <c r="P76" s="219"/>
      <c r="Q76" s="219"/>
      <c r="R76" s="219"/>
      <c r="S76" s="219"/>
      <c r="T76" s="243"/>
      <c r="U76" s="215"/>
      <c r="V76" s="241">
        <v>0</v>
      </c>
      <c r="W76" s="222"/>
      <c r="X76" s="221"/>
      <c r="Y76" s="53" t="s">
        <v>493</v>
      </c>
      <c r="Z76" s="223"/>
      <c r="AA76" s="230">
        <v>0</v>
      </c>
      <c r="AB76" s="229" t="s">
        <v>182</v>
      </c>
      <c r="AC76" s="214">
        <v>215823</v>
      </c>
      <c r="AD76" s="214"/>
    </row>
    <row r="77" spans="1:30" ht="15.75" customHeight="1" x14ac:dyDescent="0.25">
      <c r="A77" s="227">
        <v>43957</v>
      </c>
      <c r="B77" s="228"/>
      <c r="C77" s="228" t="s">
        <v>565</v>
      </c>
      <c r="D77" s="219" t="s">
        <v>566</v>
      </c>
      <c r="E77" s="219" t="s">
        <v>567</v>
      </c>
      <c r="F77" s="219" t="s">
        <v>568</v>
      </c>
      <c r="G77" s="219" t="s">
        <v>177</v>
      </c>
      <c r="H77" s="228" t="s">
        <v>569</v>
      </c>
      <c r="I77" s="227">
        <v>43970</v>
      </c>
      <c r="J77" s="228" t="s">
        <v>179</v>
      </c>
      <c r="K77" s="219" t="s">
        <v>167</v>
      </c>
      <c r="L77" s="219" t="s">
        <v>570</v>
      </c>
      <c r="M77" s="227"/>
      <c r="N77" s="228"/>
      <c r="O77" s="219"/>
      <c r="P77" s="219"/>
      <c r="Q77" s="219"/>
      <c r="R77" s="219"/>
      <c r="S77" s="219"/>
      <c r="T77" s="243"/>
      <c r="U77" s="215"/>
      <c r="V77" s="241">
        <v>0</v>
      </c>
      <c r="W77" s="222"/>
      <c r="X77" s="53"/>
      <c r="Y77" s="221"/>
      <c r="Z77" s="223"/>
      <c r="AA77" s="230">
        <v>0</v>
      </c>
      <c r="AB77" s="229" t="s">
        <v>182</v>
      </c>
      <c r="AC77" s="214">
        <v>216676</v>
      </c>
      <c r="AD77" s="214"/>
    </row>
    <row r="78" spans="1:30" ht="15.75" customHeight="1" x14ac:dyDescent="0.25">
      <c r="A78" s="227">
        <v>43970</v>
      </c>
      <c r="B78" s="228">
        <v>32090172</v>
      </c>
      <c r="C78" s="228" t="s">
        <v>571</v>
      </c>
      <c r="D78" s="219" t="s">
        <v>572</v>
      </c>
      <c r="E78" s="219" t="s">
        <v>573</v>
      </c>
      <c r="F78" s="219" t="s">
        <v>574</v>
      </c>
      <c r="G78" s="219" t="s">
        <v>177</v>
      </c>
      <c r="H78" s="228" t="s">
        <v>575</v>
      </c>
      <c r="I78" s="227">
        <v>43970</v>
      </c>
      <c r="J78" s="228" t="s">
        <v>179</v>
      </c>
      <c r="K78" s="219" t="s">
        <v>316</v>
      </c>
      <c r="L78" s="219" t="s">
        <v>576</v>
      </c>
      <c r="M78" s="227" t="s">
        <v>316</v>
      </c>
      <c r="N78" s="228" t="s">
        <v>577</v>
      </c>
      <c r="O78" s="219" t="s">
        <v>578</v>
      </c>
      <c r="P78" s="219" t="s">
        <v>579</v>
      </c>
      <c r="Q78" s="219"/>
      <c r="R78" s="219"/>
      <c r="S78" s="219"/>
      <c r="T78" s="243"/>
      <c r="U78" s="215"/>
      <c r="V78" s="241">
        <v>0</v>
      </c>
      <c r="W78" s="222"/>
      <c r="X78" s="221"/>
      <c r="Y78" s="221"/>
      <c r="Z78" s="223"/>
      <c r="AA78" s="230">
        <v>0</v>
      </c>
      <c r="AB78" s="229" t="s">
        <v>182</v>
      </c>
      <c r="AC78" s="214">
        <v>220714</v>
      </c>
      <c r="AD78" s="214"/>
    </row>
    <row r="79" spans="1:30" ht="15.75" customHeight="1" x14ac:dyDescent="0.25">
      <c r="A79" s="227">
        <v>43937</v>
      </c>
      <c r="B79" s="228"/>
      <c r="C79" s="228" t="s">
        <v>580</v>
      </c>
      <c r="D79" s="224" t="s">
        <v>283</v>
      </c>
      <c r="E79" s="224" t="s">
        <v>581</v>
      </c>
      <c r="F79" s="224" t="s">
        <v>582</v>
      </c>
      <c r="G79" s="224" t="s">
        <v>177</v>
      </c>
      <c r="H79" s="228" t="s">
        <v>583</v>
      </c>
      <c r="I79" s="227">
        <v>43971</v>
      </c>
      <c r="J79" s="228"/>
      <c r="K79" s="224" t="s">
        <v>167</v>
      </c>
      <c r="L79" s="224" t="s">
        <v>345</v>
      </c>
      <c r="M79" s="227"/>
      <c r="N79" s="228"/>
      <c r="O79" s="224"/>
      <c r="P79" s="224"/>
      <c r="Q79" s="224"/>
      <c r="R79" s="224"/>
      <c r="S79" s="224"/>
      <c r="T79" s="243"/>
      <c r="U79" s="215"/>
      <c r="V79" s="241">
        <v>0</v>
      </c>
      <c r="W79" s="222"/>
      <c r="X79" s="221"/>
      <c r="Y79" s="221"/>
      <c r="Z79" s="223"/>
      <c r="AA79" s="230">
        <v>0</v>
      </c>
      <c r="AB79" s="229"/>
      <c r="AC79" s="218">
        <v>214104</v>
      </c>
      <c r="AD79" s="218"/>
    </row>
    <row r="80" spans="1:30" ht="15.75" customHeight="1" x14ac:dyDescent="0.25">
      <c r="A80" s="227">
        <v>43938</v>
      </c>
      <c r="B80" s="228"/>
      <c r="C80" s="228" t="s">
        <v>584</v>
      </c>
      <c r="D80" s="219" t="s">
        <v>219</v>
      </c>
      <c r="E80" s="219" t="s">
        <v>585</v>
      </c>
      <c r="F80" s="219" t="s">
        <v>586</v>
      </c>
      <c r="G80" s="219" t="s">
        <v>177</v>
      </c>
      <c r="H80" s="228" t="s">
        <v>587</v>
      </c>
      <c r="I80" s="227">
        <v>43971</v>
      </c>
      <c r="J80" s="228" t="s">
        <v>166</v>
      </c>
      <c r="K80" s="219" t="s">
        <v>167</v>
      </c>
      <c r="L80" s="219" t="s">
        <v>588</v>
      </c>
      <c r="M80" s="227" t="s">
        <v>167</v>
      </c>
      <c r="N80" s="228" t="s">
        <v>589</v>
      </c>
      <c r="O80" s="219" t="s">
        <v>288</v>
      </c>
      <c r="P80" s="219">
        <v>829186</v>
      </c>
      <c r="Q80" s="219"/>
      <c r="R80" s="219"/>
      <c r="S80" s="219"/>
      <c r="T80" s="243"/>
      <c r="U80" s="215"/>
      <c r="V80" s="241">
        <v>0</v>
      </c>
      <c r="W80" s="222"/>
      <c r="X80" s="53"/>
      <c r="Y80" s="53" t="s">
        <v>225</v>
      </c>
      <c r="Z80" s="223"/>
      <c r="AA80" s="230">
        <v>0</v>
      </c>
      <c r="AB80" s="229" t="s">
        <v>182</v>
      </c>
      <c r="AC80" s="214">
        <v>214138</v>
      </c>
      <c r="AD80" s="214"/>
    </row>
    <row r="81" spans="1:30" ht="15.75" customHeight="1" x14ac:dyDescent="0.25">
      <c r="A81" s="227">
        <v>43973</v>
      </c>
      <c r="B81" s="228">
        <v>32595268</v>
      </c>
      <c r="C81" s="228" t="s">
        <v>590</v>
      </c>
      <c r="D81" s="219" t="s">
        <v>192</v>
      </c>
      <c r="E81" s="219" t="s">
        <v>591</v>
      </c>
      <c r="F81" s="219" t="s">
        <v>592</v>
      </c>
      <c r="G81" s="219" t="s">
        <v>177</v>
      </c>
      <c r="H81" s="228" t="s">
        <v>593</v>
      </c>
      <c r="I81" s="227">
        <v>43973</v>
      </c>
      <c r="J81" s="228" t="s">
        <v>203</v>
      </c>
      <c r="K81" s="219" t="s">
        <v>167</v>
      </c>
      <c r="L81" s="219" t="s">
        <v>559</v>
      </c>
      <c r="M81" s="227"/>
      <c r="N81" s="228"/>
      <c r="O81" s="219"/>
      <c r="P81" s="219"/>
      <c r="Q81" s="219"/>
      <c r="R81" s="219"/>
      <c r="S81" s="219"/>
      <c r="T81" s="243"/>
      <c r="U81" s="215"/>
      <c r="V81" s="241">
        <v>0</v>
      </c>
      <c r="W81" s="222"/>
      <c r="X81" s="221"/>
      <c r="Y81" s="221"/>
      <c r="Z81" s="223"/>
      <c r="AA81" s="230">
        <v>0</v>
      </c>
      <c r="AB81" s="229" t="s">
        <v>182</v>
      </c>
      <c r="AC81" s="214">
        <v>216675</v>
      </c>
      <c r="AD81" s="214"/>
    </row>
    <row r="82" spans="1:30" ht="15.75" customHeight="1" x14ac:dyDescent="0.25">
      <c r="A82" s="227">
        <v>43963</v>
      </c>
      <c r="B82" s="228">
        <v>32447381</v>
      </c>
      <c r="C82" s="228" t="s">
        <v>594</v>
      </c>
      <c r="D82" s="219" t="s">
        <v>347</v>
      </c>
      <c r="E82" s="219" t="s">
        <v>595</v>
      </c>
      <c r="F82" s="219" t="s">
        <v>596</v>
      </c>
      <c r="G82" s="219" t="s">
        <v>177</v>
      </c>
      <c r="H82" s="228" t="s">
        <v>597</v>
      </c>
      <c r="I82" s="227">
        <v>43975</v>
      </c>
      <c r="J82" s="228" t="s">
        <v>179</v>
      </c>
      <c r="K82" s="219" t="s">
        <v>184</v>
      </c>
      <c r="L82" s="219" t="s">
        <v>598</v>
      </c>
      <c r="M82" s="227" t="s">
        <v>186</v>
      </c>
      <c r="N82" s="228" t="s">
        <v>599</v>
      </c>
      <c r="O82" s="219"/>
      <c r="P82" s="219"/>
      <c r="Q82" s="219"/>
      <c r="R82" s="219"/>
      <c r="S82" s="219"/>
      <c r="T82" s="243"/>
      <c r="U82" s="215"/>
      <c r="V82" s="241">
        <v>0</v>
      </c>
      <c r="W82" s="222"/>
      <c r="X82" s="221"/>
      <c r="Y82" s="221"/>
      <c r="Z82" s="223"/>
      <c r="AA82" s="230">
        <v>0</v>
      </c>
      <c r="AB82" s="229" t="s">
        <v>182</v>
      </c>
      <c r="AC82" s="214">
        <v>215911</v>
      </c>
      <c r="AD82" s="214"/>
    </row>
    <row r="83" spans="1:30" ht="15.75" customHeight="1" x14ac:dyDescent="0.25">
      <c r="A83" s="227">
        <v>43944</v>
      </c>
      <c r="B83" s="228"/>
      <c r="C83" s="228" t="s">
        <v>600</v>
      </c>
      <c r="D83" s="219" t="s">
        <v>601</v>
      </c>
      <c r="E83" s="219" t="s">
        <v>602</v>
      </c>
      <c r="F83" s="219" t="s">
        <v>603</v>
      </c>
      <c r="G83" s="219" t="s">
        <v>177</v>
      </c>
      <c r="H83" s="228" t="s">
        <v>604</v>
      </c>
      <c r="I83" s="227">
        <v>43975</v>
      </c>
      <c r="J83" s="228" t="s">
        <v>179</v>
      </c>
      <c r="K83" s="219" t="s">
        <v>184</v>
      </c>
      <c r="L83" s="219" t="s">
        <v>605</v>
      </c>
      <c r="M83" s="227"/>
      <c r="N83" s="228"/>
      <c r="O83" s="219"/>
      <c r="P83" s="219"/>
      <c r="Q83" s="219"/>
      <c r="R83" s="219"/>
      <c r="S83" s="219"/>
      <c r="T83" s="243"/>
      <c r="U83" s="215"/>
      <c r="V83" s="241">
        <v>0</v>
      </c>
      <c r="W83" s="222"/>
      <c r="X83" s="221"/>
      <c r="Y83" s="221"/>
      <c r="Z83" s="223"/>
      <c r="AA83" s="230">
        <v>0</v>
      </c>
      <c r="AB83" s="229" t="s">
        <v>182</v>
      </c>
      <c r="AC83" s="214">
        <v>216838</v>
      </c>
      <c r="AD83" s="214"/>
    </row>
    <row r="84" spans="1:30" ht="15.75" customHeight="1" x14ac:dyDescent="0.25">
      <c r="A84" s="227">
        <v>43960</v>
      </c>
      <c r="B84" s="228"/>
      <c r="C84" s="228" t="s">
        <v>606</v>
      </c>
      <c r="D84" s="219" t="s">
        <v>207</v>
      </c>
      <c r="E84" s="219" t="s">
        <v>607</v>
      </c>
      <c r="F84" s="219" t="s">
        <v>608</v>
      </c>
      <c r="G84" s="219" t="s">
        <v>177</v>
      </c>
      <c r="H84" s="228" t="s">
        <v>609</v>
      </c>
      <c r="I84" s="227">
        <v>43976</v>
      </c>
      <c r="J84" s="228" t="s">
        <v>203</v>
      </c>
      <c r="K84" s="219" t="s">
        <v>167</v>
      </c>
      <c r="L84" s="219" t="s">
        <v>511</v>
      </c>
      <c r="M84" s="227"/>
      <c r="N84" s="228"/>
      <c r="O84" s="219"/>
      <c r="P84" s="219"/>
      <c r="Q84" s="219"/>
      <c r="R84" s="219"/>
      <c r="S84" s="219"/>
      <c r="T84" s="243"/>
      <c r="U84" s="215"/>
      <c r="V84" s="241">
        <v>2820</v>
      </c>
      <c r="W84" s="222"/>
      <c r="X84" s="221"/>
      <c r="Y84" s="221"/>
      <c r="Z84" s="223"/>
      <c r="AA84" s="230">
        <v>2820</v>
      </c>
      <c r="AB84" s="229" t="s">
        <v>182</v>
      </c>
      <c r="AC84" s="214">
        <v>215787</v>
      </c>
      <c r="AD84" s="214"/>
    </row>
    <row r="85" spans="1:30" ht="15.75" customHeight="1" x14ac:dyDescent="0.25">
      <c r="A85" s="227">
        <v>43955</v>
      </c>
      <c r="B85" s="228">
        <v>32453378</v>
      </c>
      <c r="C85" s="228" t="s">
        <v>610</v>
      </c>
      <c r="D85" s="219" t="s">
        <v>611</v>
      </c>
      <c r="E85" s="219" t="s">
        <v>612</v>
      </c>
      <c r="F85" s="219" t="s">
        <v>613</v>
      </c>
      <c r="G85" s="219" t="s">
        <v>177</v>
      </c>
      <c r="H85" s="228" t="s">
        <v>614</v>
      </c>
      <c r="I85" s="227">
        <v>43977</v>
      </c>
      <c r="J85" s="228" t="s">
        <v>203</v>
      </c>
      <c r="K85" s="219" t="s">
        <v>180</v>
      </c>
      <c r="L85" s="219" t="s">
        <v>360</v>
      </c>
      <c r="M85" s="227" t="s">
        <v>180</v>
      </c>
      <c r="N85" s="228" t="s">
        <v>361</v>
      </c>
      <c r="O85" s="219" t="s">
        <v>180</v>
      </c>
      <c r="P85" s="219" t="s">
        <v>394</v>
      </c>
      <c r="Q85" s="219"/>
      <c r="R85" s="219"/>
      <c r="S85" s="219"/>
      <c r="T85" s="243"/>
      <c r="U85" s="215"/>
      <c r="V85" s="241">
        <v>2100</v>
      </c>
      <c r="W85" s="222"/>
      <c r="X85" s="221"/>
      <c r="Y85" s="221"/>
      <c r="Z85" s="223"/>
      <c r="AA85" s="230">
        <v>2100</v>
      </c>
      <c r="AB85" s="229" t="s">
        <v>182</v>
      </c>
      <c r="AC85" s="214">
        <v>215472</v>
      </c>
      <c r="AD85" s="214"/>
    </row>
    <row r="86" spans="1:30" ht="15.75" customHeight="1" x14ac:dyDescent="0.25">
      <c r="A86" s="227">
        <v>43942</v>
      </c>
      <c r="B86" s="228">
        <v>32457450</v>
      </c>
      <c r="C86" s="228" t="s">
        <v>615</v>
      </c>
      <c r="D86" s="219" t="s">
        <v>616</v>
      </c>
      <c r="E86" s="219" t="s">
        <v>617</v>
      </c>
      <c r="F86" s="219" t="s">
        <v>618</v>
      </c>
      <c r="G86" s="219" t="s">
        <v>177</v>
      </c>
      <c r="H86" s="228" t="s">
        <v>619</v>
      </c>
      <c r="I86" s="227">
        <v>43977</v>
      </c>
      <c r="J86" s="228" t="s">
        <v>179</v>
      </c>
      <c r="K86" s="219" t="s">
        <v>184</v>
      </c>
      <c r="L86" s="219" t="s">
        <v>620</v>
      </c>
      <c r="M86" s="227"/>
      <c r="N86" s="228"/>
      <c r="O86" s="219"/>
      <c r="P86" s="219"/>
      <c r="Q86" s="219"/>
      <c r="R86" s="219"/>
      <c r="S86" s="219"/>
      <c r="T86" s="243"/>
      <c r="U86" s="215"/>
      <c r="V86" s="241">
        <v>0</v>
      </c>
      <c r="W86" s="222"/>
      <c r="X86" s="221"/>
      <c r="Y86" s="221"/>
      <c r="Z86" s="223"/>
      <c r="AA86" s="230">
        <v>0</v>
      </c>
      <c r="AB86" s="229" t="s">
        <v>182</v>
      </c>
      <c r="AC86" s="214">
        <v>215087</v>
      </c>
      <c r="AD86" s="214"/>
    </row>
    <row r="87" spans="1:30" ht="15.75" customHeight="1" x14ac:dyDescent="0.25">
      <c r="A87" s="227">
        <v>43942</v>
      </c>
      <c r="B87" s="228">
        <v>32457316</v>
      </c>
      <c r="C87" s="228" t="s">
        <v>621</v>
      </c>
      <c r="D87" s="219" t="s">
        <v>616</v>
      </c>
      <c r="E87" s="219" t="s">
        <v>622</v>
      </c>
      <c r="F87" s="219" t="s">
        <v>623</v>
      </c>
      <c r="G87" s="219" t="s">
        <v>177</v>
      </c>
      <c r="H87" s="228" t="s">
        <v>624</v>
      </c>
      <c r="I87" s="227">
        <v>43977</v>
      </c>
      <c r="J87" s="228" t="s">
        <v>203</v>
      </c>
      <c r="K87" s="219" t="s">
        <v>167</v>
      </c>
      <c r="L87" s="219" t="s">
        <v>248</v>
      </c>
      <c r="M87" s="227"/>
      <c r="N87" s="228"/>
      <c r="O87" s="219"/>
      <c r="P87" s="219"/>
      <c r="Q87" s="219"/>
      <c r="R87" s="219"/>
      <c r="S87" s="219"/>
      <c r="T87" s="243"/>
      <c r="U87" s="215"/>
      <c r="V87" s="241">
        <v>1668</v>
      </c>
      <c r="W87" s="222"/>
      <c r="X87" s="221"/>
      <c r="Y87" s="221"/>
      <c r="Z87" s="223"/>
      <c r="AA87" s="230">
        <v>1668</v>
      </c>
      <c r="AB87" s="229" t="s">
        <v>182</v>
      </c>
      <c r="AC87" s="214">
        <v>214720</v>
      </c>
      <c r="AD87" s="214"/>
    </row>
    <row r="88" spans="1:30" ht="15.75" customHeight="1" x14ac:dyDescent="0.25">
      <c r="A88" s="227">
        <v>43942</v>
      </c>
      <c r="B88" s="228">
        <v>32453718</v>
      </c>
      <c r="C88" s="228" t="s">
        <v>625</v>
      </c>
      <c r="D88" s="219" t="s">
        <v>303</v>
      </c>
      <c r="E88" s="219" t="s">
        <v>626</v>
      </c>
      <c r="F88" s="219" t="s">
        <v>627</v>
      </c>
      <c r="G88" s="219" t="s">
        <v>177</v>
      </c>
      <c r="H88" s="228" t="s">
        <v>628</v>
      </c>
      <c r="I88" s="227">
        <v>43977</v>
      </c>
      <c r="J88" s="228" t="s">
        <v>231</v>
      </c>
      <c r="K88" s="219" t="s">
        <v>184</v>
      </c>
      <c r="L88" s="219" t="s">
        <v>281</v>
      </c>
      <c r="M88" s="227"/>
      <c r="N88" s="228"/>
      <c r="O88" s="219"/>
      <c r="P88" s="219"/>
      <c r="Q88" s="219"/>
      <c r="R88" s="219"/>
      <c r="S88" s="219"/>
      <c r="T88" s="243"/>
      <c r="U88" s="215"/>
      <c r="V88" s="241">
        <v>0</v>
      </c>
      <c r="W88" s="222"/>
      <c r="X88" s="221"/>
      <c r="Y88" s="221"/>
      <c r="Z88" s="223"/>
      <c r="AA88" s="230">
        <v>0</v>
      </c>
      <c r="AB88" s="229" t="s">
        <v>182</v>
      </c>
      <c r="AC88" s="214">
        <v>217218</v>
      </c>
      <c r="AD88" s="214"/>
    </row>
    <row r="89" spans="1:30" ht="15.75" customHeight="1" x14ac:dyDescent="0.25">
      <c r="A89" s="227">
        <v>43971</v>
      </c>
      <c r="B89" s="228"/>
      <c r="C89" s="228" t="s">
        <v>629</v>
      </c>
      <c r="D89" s="219" t="s">
        <v>283</v>
      </c>
      <c r="E89" s="219" t="s">
        <v>630</v>
      </c>
      <c r="F89" s="219" t="s">
        <v>631</v>
      </c>
      <c r="G89" s="219" t="s">
        <v>177</v>
      </c>
      <c r="H89" s="228" t="s">
        <v>632</v>
      </c>
      <c r="I89" s="227">
        <v>43979</v>
      </c>
      <c r="J89" s="228" t="s">
        <v>203</v>
      </c>
      <c r="K89" s="219" t="s">
        <v>167</v>
      </c>
      <c r="L89" s="219" t="s">
        <v>287</v>
      </c>
      <c r="M89" s="227"/>
      <c r="N89" s="228"/>
      <c r="O89" s="219"/>
      <c r="P89" s="219"/>
      <c r="Q89" s="219"/>
      <c r="R89" s="219"/>
      <c r="S89" s="219"/>
      <c r="T89" s="243"/>
      <c r="U89" s="215"/>
      <c r="V89" s="241">
        <v>1690.04</v>
      </c>
      <c r="W89" s="222"/>
      <c r="X89" s="221"/>
      <c r="Y89" s="221"/>
      <c r="Z89" s="223"/>
      <c r="AA89" s="230">
        <v>1690.04</v>
      </c>
      <c r="AB89" s="229" t="s">
        <v>182</v>
      </c>
      <c r="AC89" s="214">
        <v>216666</v>
      </c>
      <c r="AD89" s="214"/>
    </row>
    <row r="90" spans="1:30" ht="15.75" customHeight="1" x14ac:dyDescent="0.25">
      <c r="A90" s="227">
        <v>43977</v>
      </c>
      <c r="B90" s="228">
        <v>32481553</v>
      </c>
      <c r="C90" s="228" t="s">
        <v>633</v>
      </c>
      <c r="D90" s="219" t="s">
        <v>174</v>
      </c>
      <c r="E90" s="219" t="s">
        <v>634</v>
      </c>
      <c r="F90" s="219" t="s">
        <v>635</v>
      </c>
      <c r="G90" s="219" t="s">
        <v>177</v>
      </c>
      <c r="H90" s="228" t="s">
        <v>636</v>
      </c>
      <c r="I90" s="227">
        <v>43979</v>
      </c>
      <c r="J90" s="228" t="s">
        <v>203</v>
      </c>
      <c r="K90" s="219" t="s">
        <v>180</v>
      </c>
      <c r="L90" s="219" t="s">
        <v>637</v>
      </c>
      <c r="M90" s="227"/>
      <c r="N90" s="228"/>
      <c r="O90" s="219"/>
      <c r="P90" s="219"/>
      <c r="Q90" s="219"/>
      <c r="R90" s="219"/>
      <c r="S90" s="219"/>
      <c r="T90" s="243"/>
      <c r="U90" s="215"/>
      <c r="V90" s="241">
        <v>1827.01</v>
      </c>
      <c r="W90" s="222"/>
      <c r="X90" s="221"/>
      <c r="Y90" s="221"/>
      <c r="Z90" s="223"/>
      <c r="AA90" s="230">
        <v>1827.01</v>
      </c>
      <c r="AB90" s="229" t="s">
        <v>182</v>
      </c>
      <c r="AC90" s="214">
        <v>214598</v>
      </c>
      <c r="AD90" s="214"/>
    </row>
    <row r="91" spans="1:30" ht="15.75" customHeight="1" x14ac:dyDescent="0.25">
      <c r="A91" s="227">
        <v>43971</v>
      </c>
      <c r="B91" s="228">
        <v>32467242</v>
      </c>
      <c r="C91" s="228" t="s">
        <v>638</v>
      </c>
      <c r="D91" s="219" t="s">
        <v>639</v>
      </c>
      <c r="E91" s="219" t="s">
        <v>640</v>
      </c>
      <c r="F91" s="219" t="s">
        <v>641</v>
      </c>
      <c r="G91" s="219" t="s">
        <v>177</v>
      </c>
      <c r="H91" s="228" t="s">
        <v>642</v>
      </c>
      <c r="I91" s="227">
        <v>43979</v>
      </c>
      <c r="J91" s="228" t="s">
        <v>166</v>
      </c>
      <c r="K91" s="219" t="s">
        <v>184</v>
      </c>
      <c r="L91" s="219" t="s">
        <v>643</v>
      </c>
      <c r="M91" s="227" t="s">
        <v>316</v>
      </c>
      <c r="N91" s="228" t="s">
        <v>644</v>
      </c>
      <c r="O91" s="219"/>
      <c r="P91" s="219"/>
      <c r="Q91" s="219"/>
      <c r="R91" s="219"/>
      <c r="S91" s="219"/>
      <c r="T91" s="243"/>
      <c r="U91" s="215"/>
      <c r="V91" s="241">
        <v>3300</v>
      </c>
      <c r="W91" s="222"/>
      <c r="X91" s="221"/>
      <c r="Y91" s="221"/>
      <c r="Z91" s="223"/>
      <c r="AA91" s="230">
        <v>3300</v>
      </c>
      <c r="AB91" s="229" t="s">
        <v>182</v>
      </c>
      <c r="AC91" s="214">
        <v>216678</v>
      </c>
      <c r="AD91" s="214"/>
    </row>
    <row r="92" spans="1:30" ht="15.75" customHeight="1" x14ac:dyDescent="0.25">
      <c r="A92" s="227">
        <v>43969</v>
      </c>
      <c r="B92" s="228">
        <v>32466757</v>
      </c>
      <c r="C92" s="228" t="s">
        <v>645</v>
      </c>
      <c r="D92" s="219" t="s">
        <v>401</v>
      </c>
      <c r="E92" s="219" t="s">
        <v>646</v>
      </c>
      <c r="F92" s="219" t="s">
        <v>647</v>
      </c>
      <c r="G92" s="219" t="s">
        <v>177</v>
      </c>
      <c r="H92" s="228" t="s">
        <v>648</v>
      </c>
      <c r="I92" s="227">
        <v>43980</v>
      </c>
      <c r="J92" s="228" t="s">
        <v>332</v>
      </c>
      <c r="K92" s="219" t="s">
        <v>184</v>
      </c>
      <c r="L92" s="219" t="s">
        <v>334</v>
      </c>
      <c r="M92" s="227" t="s">
        <v>186</v>
      </c>
      <c r="N92" s="228" t="s">
        <v>335</v>
      </c>
      <c r="O92" s="219" t="s">
        <v>186</v>
      </c>
      <c r="P92" s="219" t="s">
        <v>333</v>
      </c>
      <c r="Q92" s="219"/>
      <c r="R92" s="219"/>
      <c r="S92" s="219"/>
      <c r="T92" s="243"/>
      <c r="U92" s="215"/>
      <c r="V92" s="241">
        <v>0</v>
      </c>
      <c r="W92" s="222"/>
      <c r="X92" s="221"/>
      <c r="Y92" s="221"/>
      <c r="Z92" s="223"/>
      <c r="AA92" s="230">
        <v>0</v>
      </c>
      <c r="AB92" s="229" t="s">
        <v>182</v>
      </c>
      <c r="AC92" s="214">
        <v>214744</v>
      </c>
      <c r="AD92" s="214"/>
    </row>
    <row r="93" spans="1:30" ht="15.75" customHeight="1" x14ac:dyDescent="0.25">
      <c r="A93" s="227">
        <v>43952</v>
      </c>
      <c r="B93" s="228"/>
      <c r="C93" s="228" t="s">
        <v>649</v>
      </c>
      <c r="D93" s="219" t="s">
        <v>650</v>
      </c>
      <c r="E93" s="219" t="s">
        <v>651</v>
      </c>
      <c r="F93" s="219" t="s">
        <v>652</v>
      </c>
      <c r="G93" s="219" t="s">
        <v>177</v>
      </c>
      <c r="H93" s="228" t="s">
        <v>653</v>
      </c>
      <c r="I93" s="227">
        <v>43980</v>
      </c>
      <c r="J93" s="228" t="s">
        <v>179</v>
      </c>
      <c r="K93" s="219" t="s">
        <v>204</v>
      </c>
      <c r="L93" s="219" t="s">
        <v>654</v>
      </c>
      <c r="M93" s="227"/>
      <c r="N93" s="228"/>
      <c r="O93" s="219"/>
      <c r="P93" s="219"/>
      <c r="Q93" s="219"/>
      <c r="R93" s="219"/>
      <c r="S93" s="219"/>
      <c r="T93" s="243"/>
      <c r="U93" s="215"/>
      <c r="V93" s="241">
        <v>0</v>
      </c>
      <c r="W93" s="222"/>
      <c r="X93" s="221"/>
      <c r="Y93" s="53"/>
      <c r="Z93" s="223"/>
      <c r="AA93" s="230">
        <v>0</v>
      </c>
      <c r="AB93" s="229" t="s">
        <v>182</v>
      </c>
      <c r="AC93" s="214">
        <v>217027</v>
      </c>
      <c r="AD93" s="214"/>
    </row>
    <row r="94" spans="1:30" ht="15.75" customHeight="1" x14ac:dyDescent="0.25">
      <c r="A94" s="227">
        <v>43963</v>
      </c>
      <c r="B94" s="228">
        <v>32469961</v>
      </c>
      <c r="C94" s="228" t="s">
        <v>655</v>
      </c>
      <c r="D94" s="219" t="s">
        <v>303</v>
      </c>
      <c r="E94" s="219" t="s">
        <v>304</v>
      </c>
      <c r="F94" s="219" t="s">
        <v>305</v>
      </c>
      <c r="G94" s="219" t="s">
        <v>177</v>
      </c>
      <c r="H94" s="228" t="s">
        <v>656</v>
      </c>
      <c r="I94" s="227">
        <v>43980</v>
      </c>
      <c r="J94" s="228" t="s">
        <v>203</v>
      </c>
      <c r="K94" s="219" t="s">
        <v>184</v>
      </c>
      <c r="L94" s="219" t="s">
        <v>657</v>
      </c>
      <c r="M94" s="227" t="s">
        <v>316</v>
      </c>
      <c r="N94" s="228" t="s">
        <v>658</v>
      </c>
      <c r="O94" s="219" t="s">
        <v>316</v>
      </c>
      <c r="P94" s="219" t="s">
        <v>576</v>
      </c>
      <c r="Q94" s="219"/>
      <c r="R94" s="219"/>
      <c r="S94" s="219"/>
      <c r="T94" s="243"/>
      <c r="U94" s="215"/>
      <c r="V94" s="241">
        <v>0</v>
      </c>
      <c r="W94" s="222"/>
      <c r="X94" s="221" t="s">
        <v>240</v>
      </c>
      <c r="Y94" s="221"/>
      <c r="Z94" s="223"/>
      <c r="AA94" s="230">
        <v>0</v>
      </c>
      <c r="AB94" s="229" t="s">
        <v>182</v>
      </c>
      <c r="AC94" s="214">
        <v>218006</v>
      </c>
      <c r="AD94" s="214"/>
    </row>
    <row r="95" spans="1:30" ht="15.75" customHeight="1" x14ac:dyDescent="0.25">
      <c r="A95" s="227">
        <v>43977</v>
      </c>
      <c r="B95" s="228">
        <v>32469404</v>
      </c>
      <c r="C95" s="228" t="s">
        <v>659</v>
      </c>
      <c r="D95" s="219" t="s">
        <v>347</v>
      </c>
      <c r="E95" s="219" t="s">
        <v>595</v>
      </c>
      <c r="F95" s="219" t="s">
        <v>596</v>
      </c>
      <c r="G95" s="219" t="s">
        <v>177</v>
      </c>
      <c r="H95" s="228" t="s">
        <v>660</v>
      </c>
      <c r="I95" s="227">
        <v>43980</v>
      </c>
      <c r="J95" s="228" t="s">
        <v>332</v>
      </c>
      <c r="K95" s="219" t="s">
        <v>204</v>
      </c>
      <c r="L95" s="219" t="s">
        <v>661</v>
      </c>
      <c r="M95" s="227" t="s">
        <v>184</v>
      </c>
      <c r="N95" s="228" t="s">
        <v>334</v>
      </c>
      <c r="O95" s="219" t="s">
        <v>184</v>
      </c>
      <c r="P95" s="219" t="s">
        <v>552</v>
      </c>
      <c r="Q95" s="219"/>
      <c r="R95" s="219"/>
      <c r="S95" s="219"/>
      <c r="T95" s="243"/>
      <c r="U95" s="215"/>
      <c r="V95" s="241">
        <v>0</v>
      </c>
      <c r="W95" s="222"/>
      <c r="X95" s="221"/>
      <c r="Y95" s="221"/>
      <c r="Z95" s="223"/>
      <c r="AA95" s="230">
        <v>0</v>
      </c>
      <c r="AB95" s="229" t="s">
        <v>182</v>
      </c>
      <c r="AC95" s="214">
        <v>216694</v>
      </c>
      <c r="AD95" s="214"/>
    </row>
    <row r="96" spans="1:30" ht="15.75" customHeight="1" x14ac:dyDescent="0.25">
      <c r="A96" s="227">
        <v>43978</v>
      </c>
      <c r="B96" s="228"/>
      <c r="C96" s="228" t="s">
        <v>662</v>
      </c>
      <c r="D96" s="219" t="s">
        <v>207</v>
      </c>
      <c r="E96" s="219" t="s">
        <v>663</v>
      </c>
      <c r="F96" s="219" t="s">
        <v>664</v>
      </c>
      <c r="G96" s="219" t="s">
        <v>177</v>
      </c>
      <c r="H96" s="228" t="s">
        <v>665</v>
      </c>
      <c r="I96" s="227">
        <v>43981</v>
      </c>
      <c r="J96" s="228" t="s">
        <v>166</v>
      </c>
      <c r="K96" s="219" t="s">
        <v>300</v>
      </c>
      <c r="L96" s="219" t="s">
        <v>301</v>
      </c>
      <c r="M96" s="227" t="s">
        <v>300</v>
      </c>
      <c r="N96" s="228" t="s">
        <v>666</v>
      </c>
      <c r="O96" s="219"/>
      <c r="P96" s="219"/>
      <c r="Q96" s="219"/>
      <c r="R96" s="219"/>
      <c r="S96" s="219"/>
      <c r="T96" s="243"/>
      <c r="U96" s="215"/>
      <c r="V96" s="241">
        <v>0</v>
      </c>
      <c r="W96" s="222"/>
      <c r="X96" s="53"/>
      <c r="Y96" s="53"/>
      <c r="Z96" s="223"/>
      <c r="AA96" s="230">
        <v>0</v>
      </c>
      <c r="AB96" s="229" t="s">
        <v>182</v>
      </c>
      <c r="AC96" s="214">
        <v>216835</v>
      </c>
      <c r="AD96" s="214"/>
    </row>
    <row r="97" spans="1:30" ht="15.75" customHeight="1" x14ac:dyDescent="0.25">
      <c r="A97" s="227">
        <v>43978</v>
      </c>
      <c r="B97" s="228">
        <v>32531688</v>
      </c>
      <c r="C97" s="228" t="s">
        <v>667</v>
      </c>
      <c r="D97" s="219" t="s">
        <v>207</v>
      </c>
      <c r="E97" s="219" t="s">
        <v>549</v>
      </c>
      <c r="F97" s="219" t="s">
        <v>550</v>
      </c>
      <c r="G97" s="219" t="s">
        <v>177</v>
      </c>
      <c r="H97" s="228" t="s">
        <v>668</v>
      </c>
      <c r="I97" s="227">
        <v>43981</v>
      </c>
      <c r="J97" s="228" t="s">
        <v>203</v>
      </c>
      <c r="K97" s="219" t="s">
        <v>180</v>
      </c>
      <c r="L97" s="219" t="s">
        <v>271</v>
      </c>
      <c r="M97" s="227" t="s">
        <v>180</v>
      </c>
      <c r="N97" s="228" t="s">
        <v>399</v>
      </c>
      <c r="O97" s="219"/>
      <c r="P97" s="219"/>
      <c r="Q97" s="219"/>
      <c r="R97" s="219"/>
      <c r="S97" s="219"/>
      <c r="T97" s="243"/>
      <c r="U97" s="215"/>
      <c r="V97" s="241">
        <v>2904</v>
      </c>
      <c r="W97" s="222"/>
      <c r="X97" s="221"/>
      <c r="Y97" s="221"/>
      <c r="Z97" s="223"/>
      <c r="AA97" s="230">
        <v>2904</v>
      </c>
      <c r="AB97" s="229" t="s">
        <v>182</v>
      </c>
      <c r="AC97" s="214">
        <v>217175</v>
      </c>
      <c r="AD97" s="214"/>
    </row>
    <row r="98" spans="1:30" ht="15.75" customHeight="1" x14ac:dyDescent="0.25">
      <c r="A98" s="227">
        <v>43971</v>
      </c>
      <c r="B98" s="228"/>
      <c r="C98" s="228" t="s">
        <v>669</v>
      </c>
      <c r="D98" s="219" t="s">
        <v>670</v>
      </c>
      <c r="E98" s="219" t="s">
        <v>671</v>
      </c>
      <c r="F98" s="219" t="s">
        <v>672</v>
      </c>
      <c r="G98" s="219" t="s">
        <v>177</v>
      </c>
      <c r="H98" s="228" t="s">
        <v>673</v>
      </c>
      <c r="I98" s="227">
        <v>43982</v>
      </c>
      <c r="J98" s="228" t="s">
        <v>166</v>
      </c>
      <c r="K98" s="219" t="s">
        <v>160</v>
      </c>
      <c r="L98" s="219" t="s">
        <v>674</v>
      </c>
      <c r="M98" s="227"/>
      <c r="N98" s="228"/>
      <c r="O98" s="219"/>
      <c r="P98" s="219"/>
      <c r="Q98" s="219"/>
      <c r="R98" s="219"/>
      <c r="S98" s="219"/>
      <c r="T98" s="243"/>
      <c r="U98" s="215"/>
      <c r="V98" s="241">
        <v>0</v>
      </c>
      <c r="W98" s="222"/>
      <c r="X98" s="221"/>
      <c r="Y98" s="221"/>
      <c r="Z98" s="223"/>
      <c r="AA98" s="230">
        <v>0</v>
      </c>
      <c r="AB98" s="229"/>
      <c r="AC98" s="214">
        <v>216399</v>
      </c>
      <c r="AD98" s="214"/>
    </row>
    <row r="99" spans="1:30" ht="15.75" customHeight="1" x14ac:dyDescent="0.25">
      <c r="A99" s="227">
        <v>43976</v>
      </c>
      <c r="B99" s="228"/>
      <c r="C99" s="228" t="s">
        <v>675</v>
      </c>
      <c r="D99" s="219" t="s">
        <v>283</v>
      </c>
      <c r="E99" s="219" t="s">
        <v>676</v>
      </c>
      <c r="F99" s="219" t="s">
        <v>677</v>
      </c>
      <c r="G99" s="219" t="s">
        <v>177</v>
      </c>
      <c r="H99" s="228" t="s">
        <v>678</v>
      </c>
      <c r="I99" s="227">
        <v>43983</v>
      </c>
      <c r="J99" s="228" t="s">
        <v>203</v>
      </c>
      <c r="K99" s="219" t="s">
        <v>167</v>
      </c>
      <c r="L99" s="219" t="s">
        <v>287</v>
      </c>
      <c r="M99" s="227"/>
      <c r="N99" s="228"/>
      <c r="O99" s="219"/>
      <c r="P99" s="219"/>
      <c r="Q99" s="219"/>
      <c r="R99" s="219"/>
      <c r="S99" s="219"/>
      <c r="T99" s="243"/>
      <c r="U99" s="215"/>
      <c r="V99" s="241">
        <v>1704.83</v>
      </c>
      <c r="W99" s="222"/>
      <c r="X99" s="221"/>
      <c r="Y99" s="221"/>
      <c r="Z99" s="223"/>
      <c r="AA99" s="230">
        <v>1704.83</v>
      </c>
      <c r="AB99" s="229" t="s">
        <v>182</v>
      </c>
      <c r="AC99" s="214">
        <v>216689</v>
      </c>
      <c r="AD99" s="214"/>
    </row>
    <row r="100" spans="1:30" ht="15.75" customHeight="1" x14ac:dyDescent="0.25">
      <c r="A100" s="227">
        <v>43962</v>
      </c>
      <c r="B100" s="228"/>
      <c r="C100" s="228" t="s">
        <v>679</v>
      </c>
      <c r="D100" s="219" t="s">
        <v>303</v>
      </c>
      <c r="E100" s="219" t="s">
        <v>304</v>
      </c>
      <c r="F100" s="219" t="s">
        <v>305</v>
      </c>
      <c r="G100" s="219" t="s">
        <v>177</v>
      </c>
      <c r="H100" s="228" t="s">
        <v>680</v>
      </c>
      <c r="I100" s="227">
        <v>43983</v>
      </c>
      <c r="J100" s="228" t="s">
        <v>203</v>
      </c>
      <c r="K100" s="219" t="s">
        <v>167</v>
      </c>
      <c r="L100" s="219" t="s">
        <v>478</v>
      </c>
      <c r="M100" s="227" t="s">
        <v>288</v>
      </c>
      <c r="N100" s="228">
        <v>224631</v>
      </c>
      <c r="O100" s="219" t="s">
        <v>288</v>
      </c>
      <c r="P100" s="219">
        <v>643955</v>
      </c>
      <c r="Q100" s="219"/>
      <c r="R100" s="219"/>
      <c r="S100" s="219"/>
      <c r="T100" s="243"/>
      <c r="U100" s="215"/>
      <c r="V100" s="241">
        <v>0</v>
      </c>
      <c r="W100" s="222"/>
      <c r="X100" s="221" t="s">
        <v>240</v>
      </c>
      <c r="Y100" s="221"/>
      <c r="Z100" s="223"/>
      <c r="AA100" s="230">
        <v>0</v>
      </c>
      <c r="AB100" s="229" t="s">
        <v>182</v>
      </c>
      <c r="AC100" s="214">
        <v>215754</v>
      </c>
      <c r="AD100" s="214"/>
    </row>
    <row r="101" spans="1:30" ht="15.75" customHeight="1" x14ac:dyDescent="0.25">
      <c r="A101" s="227">
        <v>43978</v>
      </c>
      <c r="B101" s="228">
        <v>32482674</v>
      </c>
      <c r="C101" s="228" t="s">
        <v>681</v>
      </c>
      <c r="D101" s="219" t="s">
        <v>312</v>
      </c>
      <c r="E101" s="219" t="s">
        <v>682</v>
      </c>
      <c r="F101" s="219" t="s">
        <v>683</v>
      </c>
      <c r="G101" s="219" t="s">
        <v>177</v>
      </c>
      <c r="H101" s="228" t="s">
        <v>684</v>
      </c>
      <c r="I101" s="227">
        <v>43983</v>
      </c>
      <c r="J101" s="228" t="s">
        <v>203</v>
      </c>
      <c r="K101" s="219" t="s">
        <v>180</v>
      </c>
      <c r="L101" s="219" t="s">
        <v>685</v>
      </c>
      <c r="M101" s="227"/>
      <c r="N101" s="228"/>
      <c r="O101" s="219"/>
      <c r="P101" s="219"/>
      <c r="Q101" s="219"/>
      <c r="R101" s="219"/>
      <c r="S101" s="219"/>
      <c r="T101" s="243"/>
      <c r="U101" s="215"/>
      <c r="V101" s="241">
        <v>2567.08</v>
      </c>
      <c r="W101" s="222"/>
      <c r="X101" s="221"/>
      <c r="Y101" s="221"/>
      <c r="Z101" s="223"/>
      <c r="AA101" s="230">
        <v>2567.08</v>
      </c>
      <c r="AB101" s="229" t="s">
        <v>686</v>
      </c>
      <c r="AC101" s="214">
        <v>217833</v>
      </c>
      <c r="AD101" s="214"/>
    </row>
    <row r="102" spans="1:30" ht="15.75" customHeight="1" x14ac:dyDescent="0.25">
      <c r="A102" s="227">
        <v>43984</v>
      </c>
      <c r="B102" s="228">
        <v>32484600</v>
      </c>
      <c r="C102" s="228" t="s">
        <v>687</v>
      </c>
      <c r="D102" s="219" t="s">
        <v>219</v>
      </c>
      <c r="E102" s="219" t="s">
        <v>556</v>
      </c>
      <c r="F102" s="219" t="s">
        <v>557</v>
      </c>
      <c r="G102" s="219" t="s">
        <v>177</v>
      </c>
      <c r="H102" s="228" t="s">
        <v>688</v>
      </c>
      <c r="I102" s="227">
        <v>43984</v>
      </c>
      <c r="J102" s="228" t="s">
        <v>166</v>
      </c>
      <c r="K102" s="219" t="s">
        <v>689</v>
      </c>
      <c r="L102" s="219" t="s">
        <v>690</v>
      </c>
      <c r="M102" s="227" t="s">
        <v>167</v>
      </c>
      <c r="N102" s="228" t="s">
        <v>691</v>
      </c>
      <c r="O102" s="219"/>
      <c r="P102" s="219"/>
      <c r="Q102" s="219"/>
      <c r="R102" s="219"/>
      <c r="S102" s="219"/>
      <c r="T102" s="243"/>
      <c r="U102" s="215"/>
      <c r="V102" s="241">
        <v>0</v>
      </c>
      <c r="W102" s="222"/>
      <c r="X102" s="53"/>
      <c r="Y102" s="53" t="s">
        <v>225</v>
      </c>
      <c r="Z102" s="223"/>
      <c r="AA102" s="230">
        <v>0</v>
      </c>
      <c r="AB102" s="229" t="s">
        <v>686</v>
      </c>
      <c r="AC102" s="214">
        <v>217220</v>
      </c>
      <c r="AD102" s="214"/>
    </row>
    <row r="103" spans="1:30" ht="15.75" customHeight="1" x14ac:dyDescent="0.25">
      <c r="A103" s="227">
        <v>43942</v>
      </c>
      <c r="B103" s="228">
        <v>32488034</v>
      </c>
      <c r="C103" s="228" t="s">
        <v>692</v>
      </c>
      <c r="D103" s="219" t="s">
        <v>616</v>
      </c>
      <c r="E103" s="219" t="s">
        <v>693</v>
      </c>
      <c r="F103" s="219" t="s">
        <v>694</v>
      </c>
      <c r="G103" s="219" t="s">
        <v>177</v>
      </c>
      <c r="H103" s="228" t="s">
        <v>695</v>
      </c>
      <c r="I103" s="227">
        <v>43984</v>
      </c>
      <c r="J103" s="228" t="s">
        <v>203</v>
      </c>
      <c r="K103" s="219" t="s">
        <v>167</v>
      </c>
      <c r="L103" s="219" t="s">
        <v>696</v>
      </c>
      <c r="M103" s="227" t="s">
        <v>167</v>
      </c>
      <c r="N103" s="228" t="s">
        <v>697</v>
      </c>
      <c r="O103" s="219" t="s">
        <v>167</v>
      </c>
      <c r="P103" s="219" t="s">
        <v>698</v>
      </c>
      <c r="Q103" s="219"/>
      <c r="R103" s="219"/>
      <c r="S103" s="219"/>
      <c r="T103" s="243"/>
      <c r="U103" s="215"/>
      <c r="V103" s="241">
        <v>4548</v>
      </c>
      <c r="W103" s="222"/>
      <c r="X103" s="221"/>
      <c r="Y103" s="221"/>
      <c r="Z103" s="223"/>
      <c r="AA103" s="230">
        <v>4548</v>
      </c>
      <c r="AB103" s="229" t="s">
        <v>182</v>
      </c>
      <c r="AC103" s="214">
        <v>214619</v>
      </c>
      <c r="AD103" s="214"/>
    </row>
    <row r="104" spans="1:30" ht="15.75" customHeight="1" x14ac:dyDescent="0.25">
      <c r="A104" s="227">
        <v>43981</v>
      </c>
      <c r="B104" s="228"/>
      <c r="C104" s="228" t="s">
        <v>699</v>
      </c>
      <c r="D104" s="219" t="s">
        <v>700</v>
      </c>
      <c r="E104" s="219" t="s">
        <v>701</v>
      </c>
      <c r="F104" s="219" t="s">
        <v>702</v>
      </c>
      <c r="G104" s="219" t="s">
        <v>177</v>
      </c>
      <c r="H104" s="228" t="s">
        <v>703</v>
      </c>
      <c r="I104" s="227">
        <v>43984</v>
      </c>
      <c r="J104" s="228" t="s">
        <v>203</v>
      </c>
      <c r="K104" s="219" t="s">
        <v>167</v>
      </c>
      <c r="L104" s="219" t="s">
        <v>511</v>
      </c>
      <c r="M104" s="227"/>
      <c r="N104" s="228"/>
      <c r="O104" s="219"/>
      <c r="P104" s="219"/>
      <c r="Q104" s="219"/>
      <c r="R104" s="219"/>
      <c r="S104" s="219"/>
      <c r="T104" s="243"/>
      <c r="U104" s="215"/>
      <c r="V104" s="241">
        <v>2544</v>
      </c>
      <c r="W104" s="222"/>
      <c r="X104" s="53"/>
      <c r="Y104" s="53"/>
      <c r="Z104" s="223"/>
      <c r="AA104" s="230">
        <v>2544</v>
      </c>
      <c r="AB104" s="229" t="s">
        <v>182</v>
      </c>
      <c r="AC104" s="214">
        <v>216830</v>
      </c>
      <c r="AD104" s="214"/>
    </row>
    <row r="105" spans="1:30" ht="15.75" customHeight="1" x14ac:dyDescent="0.25">
      <c r="A105" s="227">
        <v>43956</v>
      </c>
      <c r="B105" s="228">
        <v>32582085</v>
      </c>
      <c r="C105" s="228" t="s">
        <v>704</v>
      </c>
      <c r="D105" s="219" t="s">
        <v>705</v>
      </c>
      <c r="E105" s="219" t="s">
        <v>706</v>
      </c>
      <c r="F105" s="219" t="s">
        <v>707</v>
      </c>
      <c r="G105" s="219" t="s">
        <v>177</v>
      </c>
      <c r="H105" s="228" t="s">
        <v>708</v>
      </c>
      <c r="I105" s="227">
        <v>43985</v>
      </c>
      <c r="J105" s="228" t="s">
        <v>203</v>
      </c>
      <c r="K105" s="219" t="s">
        <v>223</v>
      </c>
      <c r="L105" s="219" t="s">
        <v>224</v>
      </c>
      <c r="M105" s="227"/>
      <c r="N105" s="228"/>
      <c r="O105" s="219"/>
      <c r="P105" s="219"/>
      <c r="Q105" s="219"/>
      <c r="R105" s="219"/>
      <c r="S105" s="219"/>
      <c r="T105" s="243"/>
      <c r="U105" s="215"/>
      <c r="V105" s="241">
        <v>2948.38</v>
      </c>
      <c r="W105" s="222"/>
      <c r="X105" s="221"/>
      <c r="Y105" s="221"/>
      <c r="Z105" s="223"/>
      <c r="AA105" s="230">
        <v>2948.38</v>
      </c>
      <c r="AB105" s="229" t="s">
        <v>182</v>
      </c>
      <c r="AC105" s="214">
        <v>215535</v>
      </c>
      <c r="AD105" s="214"/>
    </row>
    <row r="106" spans="1:30" ht="15.75" customHeight="1" x14ac:dyDescent="0.25">
      <c r="A106" s="227">
        <v>43983</v>
      </c>
      <c r="B106" s="228"/>
      <c r="C106" s="228" t="s">
        <v>709</v>
      </c>
      <c r="D106" s="219" t="s">
        <v>207</v>
      </c>
      <c r="E106" s="219" t="s">
        <v>710</v>
      </c>
      <c r="F106" s="219" t="s">
        <v>711</v>
      </c>
      <c r="G106" s="219" t="s">
        <v>177</v>
      </c>
      <c r="H106" s="228" t="s">
        <v>712</v>
      </c>
      <c r="I106" s="227">
        <v>43985</v>
      </c>
      <c r="J106" s="228" t="s">
        <v>203</v>
      </c>
      <c r="K106" s="219" t="s">
        <v>223</v>
      </c>
      <c r="L106" s="219" t="s">
        <v>713</v>
      </c>
      <c r="M106" s="227" t="s">
        <v>300</v>
      </c>
      <c r="N106" s="228" t="s">
        <v>714</v>
      </c>
      <c r="O106" s="219"/>
      <c r="P106" s="219"/>
      <c r="Q106" s="219"/>
      <c r="R106" s="219"/>
      <c r="S106" s="219"/>
      <c r="T106" s="243"/>
      <c r="U106" s="215"/>
      <c r="V106" s="241">
        <v>1728</v>
      </c>
      <c r="W106" s="222"/>
      <c r="X106" s="221"/>
      <c r="Y106" s="221"/>
      <c r="Z106" s="223"/>
      <c r="AA106" s="230">
        <v>1728</v>
      </c>
      <c r="AB106" s="229" t="s">
        <v>182</v>
      </c>
      <c r="AC106" s="214">
        <v>217316</v>
      </c>
      <c r="AD106" s="214"/>
    </row>
    <row r="107" spans="1:30" ht="15.75" customHeight="1" x14ac:dyDescent="0.25">
      <c r="A107" s="227">
        <v>43984</v>
      </c>
      <c r="B107" s="228">
        <v>32515773</v>
      </c>
      <c r="C107" s="228" t="s">
        <v>715</v>
      </c>
      <c r="D107" s="219" t="s">
        <v>234</v>
      </c>
      <c r="E107" s="219" t="s">
        <v>716</v>
      </c>
      <c r="F107" s="219" t="s">
        <v>717</v>
      </c>
      <c r="G107" s="219" t="s">
        <v>177</v>
      </c>
      <c r="H107" s="228" t="s">
        <v>718</v>
      </c>
      <c r="I107" s="227">
        <v>43985</v>
      </c>
      <c r="J107" s="228" t="s">
        <v>166</v>
      </c>
      <c r="K107" s="219" t="s">
        <v>167</v>
      </c>
      <c r="L107" s="219" t="s">
        <v>559</v>
      </c>
      <c r="M107" s="227"/>
      <c r="N107" s="228"/>
      <c r="O107" s="219"/>
      <c r="P107" s="219"/>
      <c r="Q107" s="219"/>
      <c r="R107" s="219"/>
      <c r="S107" s="219"/>
      <c r="T107" s="243"/>
      <c r="U107" s="215"/>
      <c r="V107" s="241">
        <v>0</v>
      </c>
      <c r="W107" s="222"/>
      <c r="X107" s="221"/>
      <c r="Y107" s="221" t="s">
        <v>414</v>
      </c>
      <c r="Z107" s="223"/>
      <c r="AA107" s="230">
        <v>0</v>
      </c>
      <c r="AB107" s="229" t="s">
        <v>241</v>
      </c>
      <c r="AC107" s="214">
        <v>217283</v>
      </c>
      <c r="AD107" s="214"/>
    </row>
    <row r="108" spans="1:30" ht="15.75" customHeight="1" x14ac:dyDescent="0.25">
      <c r="A108" s="227">
        <v>43956</v>
      </c>
      <c r="B108" s="228">
        <v>32486981</v>
      </c>
      <c r="C108" s="228" t="s">
        <v>719</v>
      </c>
      <c r="D108" s="219" t="s">
        <v>720</v>
      </c>
      <c r="E108" s="219" t="s">
        <v>721</v>
      </c>
      <c r="F108" s="219" t="s">
        <v>722</v>
      </c>
      <c r="G108" s="219" t="s">
        <v>177</v>
      </c>
      <c r="H108" s="228" t="s">
        <v>723</v>
      </c>
      <c r="I108" s="227">
        <v>43985</v>
      </c>
      <c r="J108" s="228" t="s">
        <v>203</v>
      </c>
      <c r="K108" s="219" t="s">
        <v>223</v>
      </c>
      <c r="L108" s="219" t="s">
        <v>724</v>
      </c>
      <c r="M108" s="227"/>
      <c r="N108" s="228"/>
      <c r="O108" s="219"/>
      <c r="P108" s="219"/>
      <c r="Q108" s="219"/>
      <c r="R108" s="219"/>
      <c r="S108" s="219"/>
      <c r="T108" s="243"/>
      <c r="U108" s="215"/>
      <c r="V108" s="241">
        <v>0</v>
      </c>
      <c r="W108" s="222"/>
      <c r="X108" s="221"/>
      <c r="Y108" s="221"/>
      <c r="Z108" s="223"/>
      <c r="AA108" s="230">
        <v>0</v>
      </c>
      <c r="AB108" s="229" t="s">
        <v>182</v>
      </c>
      <c r="AC108" s="214">
        <v>218010</v>
      </c>
      <c r="AD108" s="214"/>
    </row>
    <row r="109" spans="1:30" ht="15.75" customHeight="1" x14ac:dyDescent="0.25">
      <c r="A109" s="227">
        <v>43950</v>
      </c>
      <c r="B109" s="228">
        <v>32414873</v>
      </c>
      <c r="C109" s="228" t="s">
        <v>725</v>
      </c>
      <c r="D109" s="219" t="s">
        <v>639</v>
      </c>
      <c r="E109" s="219" t="s">
        <v>726</v>
      </c>
      <c r="F109" s="219" t="s">
        <v>727</v>
      </c>
      <c r="G109" s="219" t="s">
        <v>177</v>
      </c>
      <c r="H109" s="228" t="s">
        <v>728</v>
      </c>
      <c r="I109" s="227">
        <v>43986</v>
      </c>
      <c r="J109" s="228" t="s">
        <v>203</v>
      </c>
      <c r="K109" s="219" t="s">
        <v>223</v>
      </c>
      <c r="L109" s="219" t="s">
        <v>729</v>
      </c>
      <c r="M109" s="227"/>
      <c r="N109" s="228"/>
      <c r="O109" s="219"/>
      <c r="P109" s="219"/>
      <c r="Q109" s="219"/>
      <c r="R109" s="219"/>
      <c r="S109" s="219"/>
      <c r="T109" s="243"/>
      <c r="U109" s="215"/>
      <c r="V109" s="241">
        <v>3856.66</v>
      </c>
      <c r="W109" s="222"/>
      <c r="X109" s="221"/>
      <c r="Y109" s="221"/>
      <c r="Z109" s="223"/>
      <c r="AA109" s="230">
        <v>3856.66</v>
      </c>
      <c r="AB109" s="229" t="s">
        <v>182</v>
      </c>
      <c r="AC109" s="214">
        <v>215096</v>
      </c>
      <c r="AD109" s="214"/>
    </row>
    <row r="110" spans="1:30" ht="15.75" customHeight="1" x14ac:dyDescent="0.25">
      <c r="A110" s="227">
        <v>43958</v>
      </c>
      <c r="B110" s="228"/>
      <c r="C110" s="228" t="s">
        <v>730</v>
      </c>
      <c r="D110" s="219" t="s">
        <v>436</v>
      </c>
      <c r="E110" s="219" t="s">
        <v>731</v>
      </c>
      <c r="F110" s="219" t="s">
        <v>732</v>
      </c>
      <c r="G110" s="219" t="s">
        <v>177</v>
      </c>
      <c r="H110" s="228" t="s">
        <v>733</v>
      </c>
      <c r="I110" s="227">
        <v>43987</v>
      </c>
      <c r="J110" s="228" t="s">
        <v>203</v>
      </c>
      <c r="K110" s="219" t="s">
        <v>288</v>
      </c>
      <c r="L110" s="219" t="s">
        <v>734</v>
      </c>
      <c r="M110" s="227" t="s">
        <v>167</v>
      </c>
      <c r="N110" s="228" t="s">
        <v>276</v>
      </c>
      <c r="O110" s="219" t="s">
        <v>167</v>
      </c>
      <c r="P110" s="219" t="s">
        <v>735</v>
      </c>
      <c r="Q110" s="219"/>
      <c r="R110" s="219"/>
      <c r="S110" s="219"/>
      <c r="T110" s="243"/>
      <c r="U110" s="215"/>
      <c r="V110" s="241">
        <v>0</v>
      </c>
      <c r="W110" s="222"/>
      <c r="X110" s="221"/>
      <c r="Y110" s="221"/>
      <c r="Z110" s="223"/>
      <c r="AA110" s="230">
        <v>0</v>
      </c>
      <c r="AB110" s="229" t="s">
        <v>182</v>
      </c>
      <c r="AC110" s="214">
        <v>215701</v>
      </c>
      <c r="AD110" s="214"/>
    </row>
    <row r="111" spans="1:30" ht="15.75" customHeight="1" x14ac:dyDescent="0.25">
      <c r="A111" s="227">
        <v>43951</v>
      </c>
      <c r="B111" s="228"/>
      <c r="C111" s="228" t="s">
        <v>736</v>
      </c>
      <c r="D111" s="219" t="s">
        <v>737</v>
      </c>
      <c r="E111" s="219" t="s">
        <v>738</v>
      </c>
      <c r="F111" s="219" t="s">
        <v>739</v>
      </c>
      <c r="G111" s="219" t="s">
        <v>177</v>
      </c>
      <c r="H111" s="228" t="s">
        <v>740</v>
      </c>
      <c r="I111" s="227">
        <v>43987</v>
      </c>
      <c r="J111" s="228" t="s">
        <v>179</v>
      </c>
      <c r="K111" s="219" t="s">
        <v>184</v>
      </c>
      <c r="L111" s="219" t="s">
        <v>741</v>
      </c>
      <c r="M111" s="227" t="s">
        <v>186</v>
      </c>
      <c r="N111" s="228" t="s">
        <v>742</v>
      </c>
      <c r="O111" s="219"/>
      <c r="P111" s="219"/>
      <c r="Q111" s="219"/>
      <c r="R111" s="219"/>
      <c r="S111" s="219"/>
      <c r="T111" s="243"/>
      <c r="U111" s="215"/>
      <c r="V111" s="241">
        <v>0</v>
      </c>
      <c r="W111" s="222"/>
      <c r="X111" s="53"/>
      <c r="Y111" s="221"/>
      <c r="Z111" s="223"/>
      <c r="AA111" s="230">
        <v>0</v>
      </c>
      <c r="AB111" s="229"/>
      <c r="AC111" s="214">
        <v>215832</v>
      </c>
      <c r="AD111" s="214"/>
    </row>
    <row r="112" spans="1:30" ht="15.75" customHeight="1" x14ac:dyDescent="0.25">
      <c r="A112" s="227">
        <v>43984</v>
      </c>
      <c r="B112" s="228"/>
      <c r="C112" s="228" t="s">
        <v>743</v>
      </c>
      <c r="D112" s="219" t="s">
        <v>207</v>
      </c>
      <c r="E112" s="219" t="s">
        <v>744</v>
      </c>
      <c r="F112" s="219" t="s">
        <v>745</v>
      </c>
      <c r="G112" s="219" t="s">
        <v>177</v>
      </c>
      <c r="H112" s="228" t="s">
        <v>746</v>
      </c>
      <c r="I112" s="227">
        <v>43988</v>
      </c>
      <c r="J112" s="228" t="s">
        <v>203</v>
      </c>
      <c r="K112" s="219" t="s">
        <v>747</v>
      </c>
      <c r="L112" s="219" t="s">
        <v>748</v>
      </c>
      <c r="M112" s="227"/>
      <c r="N112" s="228"/>
      <c r="O112" s="219"/>
      <c r="P112" s="219"/>
      <c r="Q112" s="219"/>
      <c r="R112" s="219"/>
      <c r="S112" s="219"/>
      <c r="T112" s="243"/>
      <c r="U112" s="215"/>
      <c r="V112" s="241">
        <v>2544</v>
      </c>
      <c r="W112" s="222"/>
      <c r="X112" s="221"/>
      <c r="Y112" s="221"/>
      <c r="Z112" s="223"/>
      <c r="AA112" s="230">
        <v>2544</v>
      </c>
      <c r="AB112" s="229" t="s">
        <v>182</v>
      </c>
      <c r="AC112" s="214">
        <v>217238</v>
      </c>
      <c r="AD112" s="214"/>
    </row>
    <row r="113" spans="1:30" ht="15.75" customHeight="1" x14ac:dyDescent="0.25">
      <c r="A113" s="227">
        <v>43985</v>
      </c>
      <c r="B113" s="228">
        <v>32927565</v>
      </c>
      <c r="C113" s="228" t="s">
        <v>749</v>
      </c>
      <c r="D113" s="219" t="s">
        <v>750</v>
      </c>
      <c r="E113" s="219" t="s">
        <v>751</v>
      </c>
      <c r="F113" s="219" t="s">
        <v>752</v>
      </c>
      <c r="G113" s="219" t="s">
        <v>177</v>
      </c>
      <c r="H113" s="228" t="s">
        <v>753</v>
      </c>
      <c r="I113" s="227">
        <v>43988</v>
      </c>
      <c r="J113" s="228" t="s">
        <v>203</v>
      </c>
      <c r="K113" s="219" t="s">
        <v>223</v>
      </c>
      <c r="L113" s="219" t="s">
        <v>754</v>
      </c>
      <c r="M113" s="227"/>
      <c r="N113" s="228"/>
      <c r="O113" s="219"/>
      <c r="P113" s="219"/>
      <c r="Q113" s="219"/>
      <c r="R113" s="219"/>
      <c r="S113" s="219"/>
      <c r="T113" s="243"/>
      <c r="U113" s="215"/>
      <c r="V113" s="241">
        <v>3204</v>
      </c>
      <c r="W113" s="222"/>
      <c r="X113" s="221"/>
      <c r="Y113" s="221"/>
      <c r="Z113" s="223"/>
      <c r="AA113" s="230">
        <v>3204</v>
      </c>
      <c r="AB113" s="229" t="s">
        <v>182</v>
      </c>
      <c r="AC113" s="214">
        <v>217858</v>
      </c>
      <c r="AD113" s="214"/>
    </row>
    <row r="114" spans="1:30" ht="15.75" customHeight="1" x14ac:dyDescent="0.25">
      <c r="A114" s="227">
        <v>43957</v>
      </c>
      <c r="B114" s="228">
        <v>32922677</v>
      </c>
      <c r="C114" s="228" t="s">
        <v>755</v>
      </c>
      <c r="D114" s="219" t="s">
        <v>756</v>
      </c>
      <c r="E114" s="219" t="s">
        <v>757</v>
      </c>
      <c r="F114" s="219" t="s">
        <v>758</v>
      </c>
      <c r="G114" s="219" t="s">
        <v>177</v>
      </c>
      <c r="H114" s="228" t="s">
        <v>759</v>
      </c>
      <c r="I114" s="227">
        <v>43989</v>
      </c>
      <c r="J114" s="228" t="s">
        <v>203</v>
      </c>
      <c r="K114" s="219" t="s">
        <v>180</v>
      </c>
      <c r="L114" s="219" t="s">
        <v>685</v>
      </c>
      <c r="M114" s="227"/>
      <c r="N114" s="228"/>
      <c r="O114" s="219"/>
      <c r="P114" s="219"/>
      <c r="Q114" s="219"/>
      <c r="R114" s="219"/>
      <c r="S114" s="219"/>
      <c r="T114" s="243"/>
      <c r="U114" s="215"/>
      <c r="V114" s="241">
        <v>0</v>
      </c>
      <c r="W114" s="222"/>
      <c r="X114" s="221" t="s">
        <v>240</v>
      </c>
      <c r="Y114" s="221"/>
      <c r="Z114" s="223"/>
      <c r="AA114" s="230">
        <v>0</v>
      </c>
      <c r="AB114" s="229" t="s">
        <v>182</v>
      </c>
      <c r="AC114" s="214">
        <v>215705</v>
      </c>
      <c r="AD114" s="214"/>
    </row>
    <row r="115" spans="1:30" ht="15.75" customHeight="1" x14ac:dyDescent="0.25">
      <c r="A115" s="227">
        <v>43928</v>
      </c>
      <c r="B115" s="228"/>
      <c r="C115" s="228" t="s">
        <v>760</v>
      </c>
      <c r="D115" s="219" t="s">
        <v>532</v>
      </c>
      <c r="E115" s="219" t="s">
        <v>761</v>
      </c>
      <c r="F115" s="219" t="s">
        <v>762</v>
      </c>
      <c r="G115" s="219" t="s">
        <v>177</v>
      </c>
      <c r="H115" s="228" t="s">
        <v>763</v>
      </c>
      <c r="I115" s="227">
        <v>43990</v>
      </c>
      <c r="J115" s="228" t="s">
        <v>203</v>
      </c>
      <c r="K115" s="219" t="s">
        <v>204</v>
      </c>
      <c r="L115" s="219" t="s">
        <v>764</v>
      </c>
      <c r="M115" s="227"/>
      <c r="N115" s="228"/>
      <c r="O115" s="219"/>
      <c r="P115" s="219"/>
      <c r="Q115" s="219"/>
      <c r="R115" s="219"/>
      <c r="S115" s="219"/>
      <c r="T115" s="243"/>
      <c r="U115" s="215"/>
      <c r="V115" s="241">
        <v>0</v>
      </c>
      <c r="W115" s="222"/>
      <c r="X115" s="221"/>
      <c r="Y115" s="221"/>
      <c r="Z115" s="223"/>
      <c r="AA115" s="230">
        <v>0</v>
      </c>
      <c r="AB115" s="229" t="s">
        <v>182</v>
      </c>
      <c r="AC115" s="214">
        <v>214513</v>
      </c>
      <c r="AD115" s="214"/>
    </row>
    <row r="116" spans="1:30" ht="15.75" customHeight="1" x14ac:dyDescent="0.25">
      <c r="A116" s="227">
        <v>43966</v>
      </c>
      <c r="B116" s="228">
        <v>32510829</v>
      </c>
      <c r="C116" s="228" t="s">
        <v>765</v>
      </c>
      <c r="D116" s="219" t="s">
        <v>219</v>
      </c>
      <c r="E116" s="219" t="s">
        <v>766</v>
      </c>
      <c r="F116" s="219" t="s">
        <v>767</v>
      </c>
      <c r="G116" s="219" t="s">
        <v>177</v>
      </c>
      <c r="H116" s="228" t="s">
        <v>768</v>
      </c>
      <c r="I116" s="227">
        <v>43990</v>
      </c>
      <c r="J116" s="228" t="s">
        <v>203</v>
      </c>
      <c r="K116" s="219" t="s">
        <v>184</v>
      </c>
      <c r="L116" s="219" t="s">
        <v>769</v>
      </c>
      <c r="M116" s="227" t="s">
        <v>770</v>
      </c>
      <c r="N116" s="228" t="s">
        <v>771</v>
      </c>
      <c r="O116" s="219"/>
      <c r="P116" s="219"/>
      <c r="Q116" s="219"/>
      <c r="R116" s="219"/>
      <c r="S116" s="219"/>
      <c r="T116" s="243"/>
      <c r="U116" s="215"/>
      <c r="V116" s="241">
        <v>0</v>
      </c>
      <c r="W116" s="222"/>
      <c r="X116" s="53" t="s">
        <v>240</v>
      </c>
      <c r="Y116" s="221"/>
      <c r="Z116" s="223"/>
      <c r="AA116" s="230">
        <v>0</v>
      </c>
      <c r="AB116" s="229" t="s">
        <v>182</v>
      </c>
      <c r="AC116" s="214">
        <v>216919</v>
      </c>
      <c r="AD116" s="214"/>
    </row>
    <row r="117" spans="1:30" ht="15.75" customHeight="1" x14ac:dyDescent="0.25">
      <c r="A117" s="227">
        <v>43978</v>
      </c>
      <c r="B117" s="228"/>
      <c r="C117" s="228" t="s">
        <v>772</v>
      </c>
      <c r="D117" s="219" t="s">
        <v>459</v>
      </c>
      <c r="E117" s="219" t="s">
        <v>773</v>
      </c>
      <c r="F117" s="219" t="s">
        <v>774</v>
      </c>
      <c r="G117" s="219" t="s">
        <v>177</v>
      </c>
      <c r="H117" s="228" t="s">
        <v>775</v>
      </c>
      <c r="I117" s="227">
        <v>43990</v>
      </c>
      <c r="J117" s="228" t="s">
        <v>203</v>
      </c>
      <c r="K117" s="219" t="s">
        <v>167</v>
      </c>
      <c r="L117" s="219" t="s">
        <v>776</v>
      </c>
      <c r="M117" s="227"/>
      <c r="N117" s="228"/>
      <c r="O117" s="219"/>
      <c r="P117" s="219"/>
      <c r="Q117" s="219"/>
      <c r="R117" s="219"/>
      <c r="S117" s="219"/>
      <c r="T117" s="243"/>
      <c r="U117" s="215"/>
      <c r="V117" s="241">
        <v>2206.52</v>
      </c>
      <c r="W117" s="222"/>
      <c r="X117" s="221"/>
      <c r="Y117" s="221"/>
      <c r="Z117" s="223"/>
      <c r="AA117" s="230">
        <v>2206.52</v>
      </c>
      <c r="AB117" s="229" t="s">
        <v>182</v>
      </c>
      <c r="AC117" s="214">
        <v>217026</v>
      </c>
      <c r="AD117" s="214"/>
    </row>
    <row r="118" spans="1:30" ht="15.75" customHeight="1" x14ac:dyDescent="0.25">
      <c r="A118" s="227">
        <v>43984</v>
      </c>
      <c r="B118" s="228"/>
      <c r="C118" s="228" t="s">
        <v>777</v>
      </c>
      <c r="D118" s="224" t="s">
        <v>283</v>
      </c>
      <c r="E118" s="224" t="s">
        <v>284</v>
      </c>
      <c r="F118" s="224" t="s">
        <v>285</v>
      </c>
      <c r="G118" s="224" t="s">
        <v>177</v>
      </c>
      <c r="H118" s="228" t="s">
        <v>778</v>
      </c>
      <c r="I118" s="227">
        <v>43990</v>
      </c>
      <c r="J118" s="228"/>
      <c r="K118" s="224" t="s">
        <v>167</v>
      </c>
      <c r="L118" s="224" t="s">
        <v>287</v>
      </c>
      <c r="M118" s="227" t="s">
        <v>288</v>
      </c>
      <c r="N118" s="228">
        <v>824164</v>
      </c>
      <c r="O118" s="224"/>
      <c r="P118" s="224"/>
      <c r="Q118" s="224"/>
      <c r="R118" s="224"/>
      <c r="S118" s="224"/>
      <c r="T118" s="243"/>
      <c r="U118" s="215"/>
      <c r="V118" s="241">
        <v>0</v>
      </c>
      <c r="W118" s="222"/>
      <c r="X118" s="221"/>
      <c r="Y118" s="221"/>
      <c r="Z118" s="223"/>
      <c r="AA118" s="230">
        <v>0</v>
      </c>
      <c r="AB118" s="229"/>
      <c r="AC118" s="218">
        <v>217484</v>
      </c>
      <c r="AD118" s="218"/>
    </row>
    <row r="119" spans="1:30" ht="15.75" customHeight="1" x14ac:dyDescent="0.25">
      <c r="A119" s="227">
        <v>43982</v>
      </c>
      <c r="B119" s="228"/>
      <c r="C119" s="228" t="s">
        <v>779</v>
      </c>
      <c r="D119" s="219" t="s">
        <v>283</v>
      </c>
      <c r="E119" s="219" t="s">
        <v>780</v>
      </c>
      <c r="F119" s="219" t="s">
        <v>781</v>
      </c>
      <c r="G119" s="219" t="s">
        <v>177</v>
      </c>
      <c r="H119" s="228" t="s">
        <v>782</v>
      </c>
      <c r="I119" s="227">
        <v>43990</v>
      </c>
      <c r="J119" s="228" t="s">
        <v>203</v>
      </c>
      <c r="K119" s="219" t="s">
        <v>167</v>
      </c>
      <c r="L119" s="219" t="s">
        <v>345</v>
      </c>
      <c r="M119" s="227"/>
      <c r="N119" s="228"/>
      <c r="O119" s="219"/>
      <c r="P119" s="219"/>
      <c r="Q119" s="219"/>
      <c r="R119" s="219"/>
      <c r="S119" s="219"/>
      <c r="T119" s="243"/>
      <c r="U119" s="215"/>
      <c r="V119" s="241">
        <v>494.18</v>
      </c>
      <c r="W119" s="222"/>
      <c r="X119" s="221"/>
      <c r="Y119" s="221"/>
      <c r="Z119" s="223"/>
      <c r="AA119" s="230">
        <v>494.18</v>
      </c>
      <c r="AB119" s="229"/>
      <c r="AC119" s="214">
        <v>217499</v>
      </c>
      <c r="AD119" s="214"/>
    </row>
    <row r="120" spans="1:30" ht="15.75" customHeight="1" x14ac:dyDescent="0.25">
      <c r="A120" s="227">
        <v>43983</v>
      </c>
      <c r="B120" s="228">
        <v>32526214</v>
      </c>
      <c r="C120" s="228" t="s">
        <v>783</v>
      </c>
      <c r="D120" s="219" t="s">
        <v>207</v>
      </c>
      <c r="E120" s="219" t="s">
        <v>784</v>
      </c>
      <c r="F120" s="219" t="s">
        <v>785</v>
      </c>
      <c r="G120" s="219" t="s">
        <v>177</v>
      </c>
      <c r="H120" s="228" t="s">
        <v>786</v>
      </c>
      <c r="I120" s="227">
        <v>43990</v>
      </c>
      <c r="J120" s="228" t="s">
        <v>203</v>
      </c>
      <c r="K120" s="219" t="s">
        <v>787</v>
      </c>
      <c r="L120" s="219" t="s">
        <v>788</v>
      </c>
      <c r="M120" s="227" t="s">
        <v>184</v>
      </c>
      <c r="N120" s="228" t="s">
        <v>789</v>
      </c>
      <c r="O120" s="219"/>
      <c r="P120" s="219"/>
      <c r="Q120" s="219"/>
      <c r="R120" s="219"/>
      <c r="S120" s="219"/>
      <c r="T120" s="243"/>
      <c r="U120" s="215"/>
      <c r="V120" s="241">
        <v>2592</v>
      </c>
      <c r="W120" s="222"/>
      <c r="X120" s="221"/>
      <c r="Y120" s="221"/>
      <c r="Z120" s="223"/>
      <c r="AA120" s="230">
        <v>2592</v>
      </c>
      <c r="AB120" s="229" t="s">
        <v>182</v>
      </c>
      <c r="AC120" s="214">
        <v>217846</v>
      </c>
      <c r="AD120" s="214"/>
    </row>
    <row r="121" spans="1:30" ht="15.75" customHeight="1" x14ac:dyDescent="0.25">
      <c r="A121" s="227">
        <v>43970</v>
      </c>
      <c r="B121" s="228"/>
      <c r="C121" s="228" t="s">
        <v>790</v>
      </c>
      <c r="D121" s="219" t="s">
        <v>459</v>
      </c>
      <c r="E121" s="219" t="s">
        <v>773</v>
      </c>
      <c r="F121" s="219" t="s">
        <v>774</v>
      </c>
      <c r="G121" s="219" t="s">
        <v>177</v>
      </c>
      <c r="H121" s="228" t="s">
        <v>791</v>
      </c>
      <c r="I121" s="227">
        <v>43990</v>
      </c>
      <c r="J121" s="228" t="s">
        <v>203</v>
      </c>
      <c r="K121" s="219" t="s">
        <v>167</v>
      </c>
      <c r="L121" s="219" t="s">
        <v>776</v>
      </c>
      <c r="M121" s="227"/>
      <c r="N121" s="228"/>
      <c r="O121" s="219"/>
      <c r="P121" s="219"/>
      <c r="Q121" s="219"/>
      <c r="R121" s="219"/>
      <c r="S121" s="219"/>
      <c r="T121" s="243"/>
      <c r="U121" s="215"/>
      <c r="V121" s="241">
        <v>2216.6</v>
      </c>
      <c r="W121" s="222"/>
      <c r="X121" s="221"/>
      <c r="Y121" s="221"/>
      <c r="Z121" s="223"/>
      <c r="AA121" s="230">
        <v>2216.6</v>
      </c>
      <c r="AB121" s="229" t="s">
        <v>182</v>
      </c>
      <c r="AC121" s="214">
        <v>216264</v>
      </c>
      <c r="AD121" s="214"/>
    </row>
    <row r="122" spans="1:30" ht="15.75" customHeight="1" x14ac:dyDescent="0.25">
      <c r="A122" s="227">
        <v>43954</v>
      </c>
      <c r="B122" s="228"/>
      <c r="C122" s="228" t="s">
        <v>792</v>
      </c>
      <c r="D122" s="219" t="s">
        <v>793</v>
      </c>
      <c r="E122" s="219" t="s">
        <v>794</v>
      </c>
      <c r="F122" s="219" t="s">
        <v>795</v>
      </c>
      <c r="G122" s="219" t="s">
        <v>177</v>
      </c>
      <c r="H122" s="228" t="s">
        <v>796</v>
      </c>
      <c r="I122" s="227">
        <v>43991</v>
      </c>
      <c r="J122" s="228" t="s">
        <v>332</v>
      </c>
      <c r="K122" s="219" t="s">
        <v>184</v>
      </c>
      <c r="L122" s="219" t="s">
        <v>598</v>
      </c>
      <c r="M122" s="227" t="s">
        <v>186</v>
      </c>
      <c r="N122" s="228" t="s">
        <v>599</v>
      </c>
      <c r="O122" s="219" t="s">
        <v>184</v>
      </c>
      <c r="P122" s="219" t="s">
        <v>797</v>
      </c>
      <c r="Q122" s="219"/>
      <c r="R122" s="219"/>
      <c r="S122" s="219"/>
      <c r="T122" s="243"/>
      <c r="U122" s="215"/>
      <c r="V122" s="241">
        <v>0</v>
      </c>
      <c r="W122" s="222"/>
      <c r="X122" s="221"/>
      <c r="Y122" s="221"/>
      <c r="Z122" s="223"/>
      <c r="AA122" s="230">
        <v>0</v>
      </c>
      <c r="AB122" s="229" t="s">
        <v>182</v>
      </c>
      <c r="AC122" s="214">
        <v>215378</v>
      </c>
      <c r="AD122" s="214"/>
    </row>
    <row r="123" spans="1:30" ht="15.75" customHeight="1" x14ac:dyDescent="0.25">
      <c r="A123" s="227">
        <v>43987</v>
      </c>
      <c r="B123" s="228"/>
      <c r="C123" s="228" t="s">
        <v>798</v>
      </c>
      <c r="D123" s="219" t="s">
        <v>207</v>
      </c>
      <c r="E123" s="219" t="s">
        <v>663</v>
      </c>
      <c r="F123" s="219" t="s">
        <v>664</v>
      </c>
      <c r="G123" s="219" t="s">
        <v>177</v>
      </c>
      <c r="H123" s="228" t="s">
        <v>799</v>
      </c>
      <c r="I123" s="227">
        <v>43991</v>
      </c>
      <c r="J123" s="228" t="s">
        <v>166</v>
      </c>
      <c r="K123" s="219" t="s">
        <v>300</v>
      </c>
      <c r="L123" s="219" t="s">
        <v>301</v>
      </c>
      <c r="M123" s="227"/>
      <c r="N123" s="228"/>
      <c r="O123" s="219"/>
      <c r="P123" s="219"/>
      <c r="Q123" s="219"/>
      <c r="R123" s="219"/>
      <c r="S123" s="219"/>
      <c r="T123" s="243"/>
      <c r="U123" s="215"/>
      <c r="V123" s="241">
        <v>0</v>
      </c>
      <c r="W123" s="222"/>
      <c r="X123" s="221"/>
      <c r="Y123" s="221"/>
      <c r="Z123" s="223"/>
      <c r="AA123" s="230">
        <v>0</v>
      </c>
      <c r="AB123" s="229" t="s">
        <v>182</v>
      </c>
      <c r="AC123" s="214">
        <v>217488</v>
      </c>
      <c r="AD123" s="214"/>
    </row>
    <row r="124" spans="1:30" ht="15.75" customHeight="1" x14ac:dyDescent="0.25">
      <c r="A124" s="227">
        <v>43970</v>
      </c>
      <c r="B124" s="228"/>
      <c r="C124" s="228" t="s">
        <v>800</v>
      </c>
      <c r="D124" s="219" t="s">
        <v>801</v>
      </c>
      <c r="E124" s="219" t="s">
        <v>802</v>
      </c>
      <c r="F124" s="219" t="s">
        <v>803</v>
      </c>
      <c r="G124" s="219" t="s">
        <v>177</v>
      </c>
      <c r="H124" s="228" t="s">
        <v>804</v>
      </c>
      <c r="I124" s="227">
        <v>43991</v>
      </c>
      <c r="J124" s="228" t="s">
        <v>203</v>
      </c>
      <c r="K124" s="219" t="s">
        <v>167</v>
      </c>
      <c r="L124" s="219" t="s">
        <v>776</v>
      </c>
      <c r="M124" s="227" t="s">
        <v>167</v>
      </c>
      <c r="N124" s="228" t="s">
        <v>805</v>
      </c>
      <c r="O124" s="219"/>
      <c r="P124" s="219"/>
      <c r="Q124" s="219"/>
      <c r="R124" s="219"/>
      <c r="S124" s="219"/>
      <c r="T124" s="243"/>
      <c r="U124" s="215"/>
      <c r="V124" s="241">
        <v>3093.25</v>
      </c>
      <c r="W124" s="222"/>
      <c r="X124" s="221"/>
      <c r="Y124" s="221"/>
      <c r="Z124" s="223"/>
      <c r="AA124" s="230">
        <v>3093.25</v>
      </c>
      <c r="AB124" s="229" t="s">
        <v>182</v>
      </c>
      <c r="AC124" s="214">
        <v>216252</v>
      </c>
      <c r="AD124" s="214"/>
    </row>
    <row r="125" spans="1:30" ht="15.75" customHeight="1" x14ac:dyDescent="0.25">
      <c r="A125" s="227">
        <v>43992</v>
      </c>
      <c r="B125" s="228">
        <v>32691773</v>
      </c>
      <c r="C125" s="228" t="s">
        <v>806</v>
      </c>
      <c r="D125" s="219" t="s">
        <v>234</v>
      </c>
      <c r="E125" s="219" t="s">
        <v>410</v>
      </c>
      <c r="F125" s="219" t="s">
        <v>411</v>
      </c>
      <c r="G125" s="219" t="s">
        <v>177</v>
      </c>
      <c r="H125" s="228" t="s">
        <v>807</v>
      </c>
      <c r="I125" s="227">
        <v>43992</v>
      </c>
      <c r="J125" s="228" t="s">
        <v>166</v>
      </c>
      <c r="K125" s="219" t="s">
        <v>167</v>
      </c>
      <c r="L125" s="219" t="s">
        <v>559</v>
      </c>
      <c r="M125" s="227"/>
      <c r="N125" s="228"/>
      <c r="O125" s="219"/>
      <c r="P125" s="219"/>
      <c r="Q125" s="219"/>
      <c r="R125" s="219"/>
      <c r="S125" s="219"/>
      <c r="T125" s="243"/>
      <c r="U125" s="215"/>
      <c r="V125" s="241">
        <v>0</v>
      </c>
      <c r="W125" s="222"/>
      <c r="X125" s="221"/>
      <c r="Y125" s="221" t="s">
        <v>414</v>
      </c>
      <c r="Z125" s="223"/>
      <c r="AA125" s="230">
        <v>0</v>
      </c>
      <c r="AB125" s="229" t="s">
        <v>241</v>
      </c>
      <c r="AC125" s="214">
        <v>217944</v>
      </c>
      <c r="AD125" s="214"/>
    </row>
    <row r="126" spans="1:30" ht="15.75" customHeight="1" x14ac:dyDescent="0.25">
      <c r="A126" s="227">
        <v>43990</v>
      </c>
      <c r="B126" s="228">
        <v>32517586</v>
      </c>
      <c r="C126" s="228" t="s">
        <v>808</v>
      </c>
      <c r="D126" s="219" t="s">
        <v>809</v>
      </c>
      <c r="E126" s="219" t="s">
        <v>810</v>
      </c>
      <c r="F126" s="219" t="s">
        <v>811</v>
      </c>
      <c r="G126" s="219" t="s">
        <v>177</v>
      </c>
      <c r="H126" s="228" t="s">
        <v>812</v>
      </c>
      <c r="I126" s="227">
        <v>43992</v>
      </c>
      <c r="J126" s="228" t="s">
        <v>203</v>
      </c>
      <c r="K126" s="219" t="s">
        <v>180</v>
      </c>
      <c r="L126" s="219" t="s">
        <v>813</v>
      </c>
      <c r="M126" s="227"/>
      <c r="N126" s="228"/>
      <c r="O126" s="219"/>
      <c r="P126" s="219"/>
      <c r="Q126" s="219"/>
      <c r="R126" s="219"/>
      <c r="S126" s="219"/>
      <c r="T126" s="243"/>
      <c r="U126" s="215"/>
      <c r="V126" s="241">
        <v>3122.21</v>
      </c>
      <c r="W126" s="222"/>
      <c r="X126" s="221"/>
      <c r="Y126" s="221"/>
      <c r="Z126" s="223"/>
      <c r="AA126" s="230">
        <v>3122.21</v>
      </c>
      <c r="AB126" s="229" t="s">
        <v>182</v>
      </c>
      <c r="AC126" s="214">
        <v>216692</v>
      </c>
      <c r="AD126" s="214"/>
    </row>
    <row r="127" spans="1:30" ht="15.75" customHeight="1" x14ac:dyDescent="0.25">
      <c r="A127" s="227">
        <v>43985</v>
      </c>
      <c r="B127" s="228"/>
      <c r="C127" s="228" t="s">
        <v>814</v>
      </c>
      <c r="D127" s="219" t="s">
        <v>815</v>
      </c>
      <c r="E127" s="219" t="s">
        <v>816</v>
      </c>
      <c r="F127" s="219" t="s">
        <v>817</v>
      </c>
      <c r="G127" s="219" t="s">
        <v>177</v>
      </c>
      <c r="H127" s="228" t="s">
        <v>818</v>
      </c>
      <c r="I127" s="227">
        <v>43992</v>
      </c>
      <c r="J127" s="228" t="s">
        <v>166</v>
      </c>
      <c r="K127" s="219" t="s">
        <v>300</v>
      </c>
      <c r="L127" s="219" t="s">
        <v>819</v>
      </c>
      <c r="M127" s="227"/>
      <c r="N127" s="228"/>
      <c r="O127" s="219"/>
      <c r="P127" s="219"/>
      <c r="Q127" s="219"/>
      <c r="R127" s="219"/>
      <c r="S127" s="219"/>
      <c r="T127" s="243"/>
      <c r="U127" s="215"/>
      <c r="V127" s="241">
        <v>0</v>
      </c>
      <c r="W127" s="222"/>
      <c r="X127" s="53"/>
      <c r="Y127" s="53"/>
      <c r="Z127" s="223"/>
      <c r="AA127" s="230">
        <v>0</v>
      </c>
      <c r="AB127" s="229" t="s">
        <v>182</v>
      </c>
      <c r="AC127" s="214">
        <v>222158</v>
      </c>
      <c r="AD127" s="214"/>
    </row>
    <row r="128" spans="1:30" ht="15.75" customHeight="1" x14ac:dyDescent="0.25">
      <c r="A128" s="227">
        <v>43932</v>
      </c>
      <c r="B128" s="228"/>
      <c r="C128" s="228" t="s">
        <v>820</v>
      </c>
      <c r="D128" s="219" t="s">
        <v>207</v>
      </c>
      <c r="E128" s="219" t="s">
        <v>821</v>
      </c>
      <c r="F128" s="219" t="s">
        <v>822</v>
      </c>
      <c r="G128" s="219" t="s">
        <v>177</v>
      </c>
      <c r="H128" s="228" t="s">
        <v>823</v>
      </c>
      <c r="I128" s="227">
        <v>43993</v>
      </c>
      <c r="J128" s="228" t="s">
        <v>203</v>
      </c>
      <c r="K128" s="219" t="s">
        <v>167</v>
      </c>
      <c r="L128" s="219" t="s">
        <v>287</v>
      </c>
      <c r="M128" s="227"/>
      <c r="N128" s="228"/>
      <c r="O128" s="219"/>
      <c r="P128" s="219"/>
      <c r="Q128" s="219"/>
      <c r="R128" s="219"/>
      <c r="S128" s="219"/>
      <c r="T128" s="243"/>
      <c r="U128" s="215"/>
      <c r="V128" s="241">
        <v>612</v>
      </c>
      <c r="W128" s="222"/>
      <c r="X128" s="221"/>
      <c r="Y128" s="221"/>
      <c r="Z128" s="223"/>
      <c r="AA128" s="230">
        <v>612</v>
      </c>
      <c r="AB128" s="229" t="s">
        <v>182</v>
      </c>
      <c r="AC128" s="214">
        <v>215552</v>
      </c>
      <c r="AD128" s="214"/>
    </row>
    <row r="129" spans="1:30" ht="15.75" customHeight="1" x14ac:dyDescent="0.25">
      <c r="A129" s="227">
        <v>43964</v>
      </c>
      <c r="B129" s="228"/>
      <c r="C129" s="228" t="s">
        <v>824</v>
      </c>
      <c r="D129" s="219" t="s">
        <v>219</v>
      </c>
      <c r="E129" s="219" t="s">
        <v>825</v>
      </c>
      <c r="F129" s="219" t="s">
        <v>826</v>
      </c>
      <c r="G129" s="219" t="s">
        <v>177</v>
      </c>
      <c r="H129" s="228" t="s">
        <v>827</v>
      </c>
      <c r="I129" s="227">
        <v>43993</v>
      </c>
      <c r="J129" s="228" t="s">
        <v>166</v>
      </c>
      <c r="K129" s="219" t="s">
        <v>204</v>
      </c>
      <c r="L129" s="219" t="s">
        <v>828</v>
      </c>
      <c r="M129" s="227"/>
      <c r="N129" s="228"/>
      <c r="O129" s="219"/>
      <c r="P129" s="219"/>
      <c r="Q129" s="219"/>
      <c r="R129" s="219"/>
      <c r="S129" s="219"/>
      <c r="T129" s="243"/>
      <c r="U129" s="215"/>
      <c r="V129" s="241">
        <v>0</v>
      </c>
      <c r="W129" s="222"/>
      <c r="X129" s="53"/>
      <c r="Y129" s="53" t="s">
        <v>225</v>
      </c>
      <c r="Z129" s="223"/>
      <c r="AA129" s="230">
        <v>0</v>
      </c>
      <c r="AB129" s="229" t="s">
        <v>182</v>
      </c>
      <c r="AC129" s="214">
        <v>215868</v>
      </c>
      <c r="AD129" s="214"/>
    </row>
    <row r="130" spans="1:30" ht="15.75" customHeight="1" x14ac:dyDescent="0.25">
      <c r="A130" s="227">
        <v>43977</v>
      </c>
      <c r="B130" s="228"/>
      <c r="C130" s="228" t="s">
        <v>829</v>
      </c>
      <c r="D130" s="224" t="s">
        <v>207</v>
      </c>
      <c r="E130" s="224" t="s">
        <v>830</v>
      </c>
      <c r="F130" s="224" t="s">
        <v>831</v>
      </c>
      <c r="G130" s="224" t="s">
        <v>177</v>
      </c>
      <c r="H130" s="228" t="s">
        <v>832</v>
      </c>
      <c r="I130" s="227">
        <v>43993</v>
      </c>
      <c r="J130" s="228" t="s">
        <v>203</v>
      </c>
      <c r="K130" s="224" t="s">
        <v>167</v>
      </c>
      <c r="L130" s="224" t="s">
        <v>588</v>
      </c>
      <c r="M130" s="227" t="s">
        <v>167</v>
      </c>
      <c r="N130" s="228" t="s">
        <v>589</v>
      </c>
      <c r="O130" s="224"/>
      <c r="P130" s="224"/>
      <c r="Q130" s="224"/>
      <c r="R130" s="224"/>
      <c r="S130" s="224"/>
      <c r="T130" s="243"/>
      <c r="U130" s="215"/>
      <c r="V130" s="241">
        <v>0</v>
      </c>
      <c r="W130" s="222"/>
      <c r="X130" s="221"/>
      <c r="Y130" s="221"/>
      <c r="Z130" s="223"/>
      <c r="AA130" s="230">
        <v>0</v>
      </c>
      <c r="AB130" s="229" t="s">
        <v>427</v>
      </c>
      <c r="AC130" s="218">
        <v>216939</v>
      </c>
      <c r="AD130" s="218"/>
    </row>
    <row r="131" spans="1:30" ht="15.75" customHeight="1" x14ac:dyDescent="0.25">
      <c r="A131" s="227">
        <v>43963</v>
      </c>
      <c r="B131" s="228"/>
      <c r="C131" s="228" t="s">
        <v>833</v>
      </c>
      <c r="D131" s="219" t="s">
        <v>834</v>
      </c>
      <c r="E131" s="219" t="s">
        <v>835</v>
      </c>
      <c r="F131" s="219" t="s">
        <v>836</v>
      </c>
      <c r="G131" s="219" t="s">
        <v>177</v>
      </c>
      <c r="H131" s="228" t="s">
        <v>837</v>
      </c>
      <c r="I131" s="227">
        <v>43994</v>
      </c>
      <c r="J131" s="228" t="s">
        <v>332</v>
      </c>
      <c r="K131" s="219" t="s">
        <v>184</v>
      </c>
      <c r="L131" s="219" t="s">
        <v>554</v>
      </c>
      <c r="M131" s="227" t="s">
        <v>186</v>
      </c>
      <c r="N131" s="228" t="s">
        <v>838</v>
      </c>
      <c r="O131" s="219"/>
      <c r="P131" s="219"/>
      <c r="Q131" s="219"/>
      <c r="R131" s="219"/>
      <c r="S131" s="219"/>
      <c r="T131" s="243"/>
      <c r="U131" s="215"/>
      <c r="V131" s="241">
        <v>0</v>
      </c>
      <c r="W131" s="222"/>
      <c r="X131" s="221"/>
      <c r="Y131" s="221"/>
      <c r="Z131" s="223"/>
      <c r="AA131" s="230">
        <v>0</v>
      </c>
      <c r="AB131" s="229" t="s">
        <v>427</v>
      </c>
      <c r="AC131" s="214">
        <v>216665</v>
      </c>
      <c r="AD131" s="214"/>
    </row>
    <row r="132" spans="1:30" ht="15.75" customHeight="1" x14ac:dyDescent="0.25">
      <c r="A132" s="227">
        <v>43993</v>
      </c>
      <c r="B132" s="228">
        <v>32567607</v>
      </c>
      <c r="C132" s="228" t="s">
        <v>839</v>
      </c>
      <c r="D132" s="219" t="s">
        <v>234</v>
      </c>
      <c r="E132" s="219" t="s">
        <v>235</v>
      </c>
      <c r="F132" s="219" t="s">
        <v>236</v>
      </c>
      <c r="G132" s="219" t="s">
        <v>177</v>
      </c>
      <c r="H132" s="228" t="s">
        <v>840</v>
      </c>
      <c r="I132" s="227">
        <v>43994</v>
      </c>
      <c r="J132" s="228" t="s">
        <v>166</v>
      </c>
      <c r="K132" s="219" t="s">
        <v>167</v>
      </c>
      <c r="L132" s="219" t="s">
        <v>841</v>
      </c>
      <c r="M132" s="227"/>
      <c r="N132" s="228"/>
      <c r="O132" s="219"/>
      <c r="P132" s="219"/>
      <c r="Q132" s="219"/>
      <c r="R132" s="219"/>
      <c r="S132" s="219"/>
      <c r="T132" s="243"/>
      <c r="U132" s="215"/>
      <c r="V132" s="241">
        <v>0</v>
      </c>
      <c r="W132" s="222"/>
      <c r="X132" s="221"/>
      <c r="Y132" s="221" t="s">
        <v>414</v>
      </c>
      <c r="Z132" s="223"/>
      <c r="AA132" s="230">
        <v>0</v>
      </c>
      <c r="AB132" s="229" t="s">
        <v>241</v>
      </c>
      <c r="AC132" s="214">
        <v>217965</v>
      </c>
      <c r="AD132" s="214"/>
    </row>
    <row r="133" spans="1:30" ht="15.75" customHeight="1" x14ac:dyDescent="0.25">
      <c r="A133" s="227">
        <v>43966</v>
      </c>
      <c r="B133" s="228">
        <v>32557186</v>
      </c>
      <c r="C133" s="228" t="s">
        <v>842</v>
      </c>
      <c r="D133" s="219" t="s">
        <v>436</v>
      </c>
      <c r="E133" s="219" t="s">
        <v>843</v>
      </c>
      <c r="F133" s="219" t="s">
        <v>844</v>
      </c>
      <c r="G133" s="219" t="s">
        <v>177</v>
      </c>
      <c r="H133" s="228" t="s">
        <v>845</v>
      </c>
      <c r="I133" s="227">
        <v>43997</v>
      </c>
      <c r="J133" s="228" t="s">
        <v>203</v>
      </c>
      <c r="K133" s="219" t="s">
        <v>167</v>
      </c>
      <c r="L133" s="219" t="s">
        <v>846</v>
      </c>
      <c r="M133" s="227" t="s">
        <v>167</v>
      </c>
      <c r="N133" s="228" t="s">
        <v>847</v>
      </c>
      <c r="O133" s="219" t="s">
        <v>167</v>
      </c>
      <c r="P133" s="219" t="s">
        <v>848</v>
      </c>
      <c r="Q133" s="219"/>
      <c r="R133" s="219"/>
      <c r="S133" s="219"/>
      <c r="T133" s="243"/>
      <c r="U133" s="215"/>
      <c r="V133" s="241">
        <v>0</v>
      </c>
      <c r="W133" s="222"/>
      <c r="X133" s="221"/>
      <c r="Y133" s="221"/>
      <c r="Z133" s="223"/>
      <c r="AA133" s="230">
        <v>0</v>
      </c>
      <c r="AB133" s="229" t="s">
        <v>182</v>
      </c>
      <c r="AC133" s="214">
        <v>215962</v>
      </c>
      <c r="AD133" s="214"/>
    </row>
    <row r="134" spans="1:30" ht="15.75" customHeight="1" x14ac:dyDescent="0.25">
      <c r="A134" s="227">
        <v>44004</v>
      </c>
      <c r="B134" s="228"/>
      <c r="C134" s="228" t="s">
        <v>849</v>
      </c>
      <c r="D134" s="219" t="s">
        <v>207</v>
      </c>
      <c r="E134" s="219" t="s">
        <v>850</v>
      </c>
      <c r="F134" s="219" t="s">
        <v>851</v>
      </c>
      <c r="G134" s="219" t="s">
        <v>177</v>
      </c>
      <c r="H134" s="228" t="s">
        <v>852</v>
      </c>
      <c r="I134" s="227">
        <v>43997</v>
      </c>
      <c r="J134" s="228" t="s">
        <v>203</v>
      </c>
      <c r="K134" s="219" t="s">
        <v>167</v>
      </c>
      <c r="L134" s="219" t="s">
        <v>853</v>
      </c>
      <c r="M134" s="227"/>
      <c r="N134" s="228"/>
      <c r="O134" s="219"/>
      <c r="P134" s="219"/>
      <c r="Q134" s="219"/>
      <c r="R134" s="219"/>
      <c r="S134" s="219"/>
      <c r="T134" s="243"/>
      <c r="U134" s="215"/>
      <c r="V134" s="241">
        <v>3720</v>
      </c>
      <c r="W134" s="222"/>
      <c r="X134" s="221"/>
      <c r="Y134" s="221"/>
      <c r="Z134" s="223"/>
      <c r="AA134" s="230">
        <v>3720</v>
      </c>
      <c r="AB134" s="229" t="s">
        <v>182</v>
      </c>
      <c r="AC134" s="214">
        <v>218809</v>
      </c>
      <c r="AD134" s="214"/>
    </row>
    <row r="135" spans="1:30" ht="15.75" customHeight="1" x14ac:dyDescent="0.25">
      <c r="A135" s="227">
        <v>44005</v>
      </c>
      <c r="B135" s="228"/>
      <c r="C135" s="228" t="s">
        <v>854</v>
      </c>
      <c r="D135" s="224" t="s">
        <v>283</v>
      </c>
      <c r="E135" s="224" t="s">
        <v>855</v>
      </c>
      <c r="F135" s="224" t="s">
        <v>856</v>
      </c>
      <c r="G135" s="224" t="s">
        <v>177</v>
      </c>
      <c r="H135" s="228" t="s">
        <v>857</v>
      </c>
      <c r="I135" s="227">
        <v>43998</v>
      </c>
      <c r="J135" s="228"/>
      <c r="K135" s="224" t="s">
        <v>167</v>
      </c>
      <c r="L135" s="224" t="s">
        <v>858</v>
      </c>
      <c r="M135" s="227"/>
      <c r="N135" s="228"/>
      <c r="O135" s="224"/>
      <c r="P135" s="224"/>
      <c r="Q135" s="224"/>
      <c r="R135" s="224"/>
      <c r="S135" s="224"/>
      <c r="T135" s="243"/>
      <c r="U135" s="215"/>
      <c r="V135" s="241">
        <v>0</v>
      </c>
      <c r="W135" s="222"/>
      <c r="X135" s="221"/>
      <c r="Y135" s="221"/>
      <c r="Z135" s="223"/>
      <c r="AA135" s="230">
        <v>0</v>
      </c>
      <c r="AB135" s="229"/>
      <c r="AC135" s="218">
        <v>218830</v>
      </c>
      <c r="AD135" s="218"/>
    </row>
    <row r="136" spans="1:30" ht="15.75" customHeight="1" x14ac:dyDescent="0.25">
      <c r="A136" s="227">
        <v>43995</v>
      </c>
      <c r="B136" s="228"/>
      <c r="C136" s="228" t="s">
        <v>859</v>
      </c>
      <c r="D136" s="219" t="s">
        <v>174</v>
      </c>
      <c r="E136" s="219" t="s">
        <v>337</v>
      </c>
      <c r="F136" s="219" t="s">
        <v>338</v>
      </c>
      <c r="G136" s="219" t="s">
        <v>177</v>
      </c>
      <c r="H136" s="228" t="s">
        <v>860</v>
      </c>
      <c r="I136" s="227">
        <v>43998</v>
      </c>
      <c r="J136" s="228" t="s">
        <v>179</v>
      </c>
      <c r="K136" s="219" t="s">
        <v>184</v>
      </c>
      <c r="L136" s="219" t="s">
        <v>448</v>
      </c>
      <c r="M136" s="227" t="s">
        <v>184</v>
      </c>
      <c r="N136" s="228" t="s">
        <v>449</v>
      </c>
      <c r="O136" s="219"/>
      <c r="P136" s="219"/>
      <c r="Q136" s="219"/>
      <c r="R136" s="219"/>
      <c r="S136" s="219"/>
      <c r="T136" s="243"/>
      <c r="U136" s="215"/>
      <c r="V136" s="241">
        <v>0</v>
      </c>
      <c r="W136" s="222"/>
      <c r="X136" s="221"/>
      <c r="Y136" s="221"/>
      <c r="Z136" s="223"/>
      <c r="AA136" s="230">
        <v>0</v>
      </c>
      <c r="AB136" s="229" t="s">
        <v>182</v>
      </c>
      <c r="AC136" s="214">
        <v>218289</v>
      </c>
      <c r="AD136" s="214"/>
    </row>
    <row r="137" spans="1:30" ht="15.75" customHeight="1" x14ac:dyDescent="0.25">
      <c r="A137" s="227">
        <v>43958</v>
      </c>
      <c r="B137" s="228">
        <v>32544189</v>
      </c>
      <c r="C137" s="228" t="s">
        <v>861</v>
      </c>
      <c r="D137" s="219" t="s">
        <v>303</v>
      </c>
      <c r="E137" s="219" t="s">
        <v>862</v>
      </c>
      <c r="F137" s="219" t="s">
        <v>863</v>
      </c>
      <c r="G137" s="219" t="s">
        <v>177</v>
      </c>
      <c r="H137" s="228" t="s">
        <v>864</v>
      </c>
      <c r="I137" s="227">
        <v>43998</v>
      </c>
      <c r="J137" s="228" t="s">
        <v>179</v>
      </c>
      <c r="K137" s="219" t="s">
        <v>184</v>
      </c>
      <c r="L137" s="219" t="s">
        <v>865</v>
      </c>
      <c r="M137" s="227"/>
      <c r="N137" s="228"/>
      <c r="O137" s="219"/>
      <c r="P137" s="219"/>
      <c r="Q137" s="219"/>
      <c r="R137" s="219"/>
      <c r="S137" s="219"/>
      <c r="T137" s="243"/>
      <c r="U137" s="215"/>
      <c r="V137" s="241">
        <v>0</v>
      </c>
      <c r="W137" s="222"/>
      <c r="X137" s="221"/>
      <c r="Y137" s="221"/>
      <c r="Z137" s="223"/>
      <c r="AA137" s="230">
        <v>0</v>
      </c>
      <c r="AB137" s="229" t="s">
        <v>182</v>
      </c>
      <c r="AC137" s="214">
        <v>219163</v>
      </c>
      <c r="AD137" s="214"/>
    </row>
    <row r="138" spans="1:30" ht="15.75" customHeight="1" x14ac:dyDescent="0.25">
      <c r="A138" s="227">
        <v>43987</v>
      </c>
      <c r="B138" s="228"/>
      <c r="C138" s="228" t="s">
        <v>866</v>
      </c>
      <c r="D138" s="219" t="s">
        <v>234</v>
      </c>
      <c r="E138" s="219" t="s">
        <v>867</v>
      </c>
      <c r="F138" s="219" t="s">
        <v>868</v>
      </c>
      <c r="G138" s="219" t="s">
        <v>177</v>
      </c>
      <c r="H138" s="228" t="s">
        <v>869</v>
      </c>
      <c r="I138" s="227">
        <v>43999</v>
      </c>
      <c r="J138" s="228" t="s">
        <v>203</v>
      </c>
      <c r="K138" s="219" t="s">
        <v>167</v>
      </c>
      <c r="L138" s="219" t="s">
        <v>468</v>
      </c>
      <c r="M138" s="227"/>
      <c r="N138" s="228"/>
      <c r="O138" s="219"/>
      <c r="P138" s="219"/>
      <c r="Q138" s="219"/>
      <c r="R138" s="219"/>
      <c r="S138" s="219"/>
      <c r="T138" s="243"/>
      <c r="U138" s="215"/>
      <c r="V138" s="241">
        <v>765</v>
      </c>
      <c r="W138" s="222"/>
      <c r="X138" s="221"/>
      <c r="Y138" s="221"/>
      <c r="Z138" s="223"/>
      <c r="AA138" s="230">
        <v>765</v>
      </c>
      <c r="AB138" s="229" t="s">
        <v>241</v>
      </c>
      <c r="AC138" s="214">
        <v>217806</v>
      </c>
      <c r="AD138" s="214"/>
    </row>
    <row r="139" spans="1:30" ht="15.75" customHeight="1" x14ac:dyDescent="0.25">
      <c r="A139" s="227">
        <v>43968</v>
      </c>
      <c r="B139" s="228">
        <v>32554399</v>
      </c>
      <c r="C139" s="228" t="s">
        <v>870</v>
      </c>
      <c r="D139" s="219" t="s">
        <v>328</v>
      </c>
      <c r="E139" s="219" t="s">
        <v>871</v>
      </c>
      <c r="F139" s="219" t="s">
        <v>872</v>
      </c>
      <c r="G139" s="219" t="s">
        <v>177</v>
      </c>
      <c r="H139" s="228" t="s">
        <v>873</v>
      </c>
      <c r="I139" s="227">
        <v>43999</v>
      </c>
      <c r="J139" s="228" t="s">
        <v>179</v>
      </c>
      <c r="K139" s="219" t="s">
        <v>874</v>
      </c>
      <c r="L139" s="219" t="s">
        <v>875</v>
      </c>
      <c r="M139" s="227" t="s">
        <v>184</v>
      </c>
      <c r="N139" s="228" t="s">
        <v>554</v>
      </c>
      <c r="O139" s="219" t="s">
        <v>186</v>
      </c>
      <c r="P139" s="219" t="s">
        <v>838</v>
      </c>
      <c r="Q139" s="219"/>
      <c r="R139" s="219"/>
      <c r="S139" s="219"/>
      <c r="T139" s="243"/>
      <c r="U139" s="215"/>
      <c r="V139" s="241">
        <v>0</v>
      </c>
      <c r="W139" s="222"/>
      <c r="X139" s="221"/>
      <c r="Y139" s="221"/>
      <c r="Z139" s="223"/>
      <c r="AA139" s="230">
        <v>0</v>
      </c>
      <c r="AB139" s="229" t="s">
        <v>182</v>
      </c>
      <c r="AC139" s="214">
        <v>216374</v>
      </c>
      <c r="AD139" s="214"/>
    </row>
    <row r="140" spans="1:30" ht="15.75" customHeight="1" x14ac:dyDescent="0.25">
      <c r="A140" s="227">
        <v>43992</v>
      </c>
      <c r="B140" s="228"/>
      <c r="C140" s="228" t="s">
        <v>876</v>
      </c>
      <c r="D140" s="219" t="s">
        <v>207</v>
      </c>
      <c r="E140" s="219" t="s">
        <v>877</v>
      </c>
      <c r="F140" s="219" t="s">
        <v>878</v>
      </c>
      <c r="G140" s="219" t="s">
        <v>177</v>
      </c>
      <c r="H140" s="228" t="s">
        <v>879</v>
      </c>
      <c r="I140" s="227">
        <v>43999</v>
      </c>
      <c r="J140" s="228" t="s">
        <v>203</v>
      </c>
      <c r="K140" s="219" t="s">
        <v>167</v>
      </c>
      <c r="L140" s="219" t="s">
        <v>880</v>
      </c>
      <c r="M140" s="227" t="s">
        <v>167</v>
      </c>
      <c r="N140" s="228" t="s">
        <v>881</v>
      </c>
      <c r="O140" s="219"/>
      <c r="P140" s="219"/>
      <c r="Q140" s="219"/>
      <c r="R140" s="219"/>
      <c r="S140" s="219"/>
      <c r="T140" s="243"/>
      <c r="U140" s="215"/>
      <c r="V140" s="241">
        <v>1740</v>
      </c>
      <c r="W140" s="222"/>
      <c r="X140" s="221"/>
      <c r="Y140" s="221"/>
      <c r="Z140" s="223"/>
      <c r="AA140" s="230">
        <v>1740</v>
      </c>
      <c r="AB140" s="229" t="s">
        <v>182</v>
      </c>
      <c r="AC140" s="214">
        <v>218313</v>
      </c>
      <c r="AD140" s="214"/>
    </row>
    <row r="141" spans="1:30" ht="15.75" customHeight="1" x14ac:dyDescent="0.25">
      <c r="A141" s="227">
        <v>43954</v>
      </c>
      <c r="B141" s="228"/>
      <c r="C141" s="228" t="s">
        <v>882</v>
      </c>
      <c r="D141" s="219" t="s">
        <v>793</v>
      </c>
      <c r="E141" s="219" t="s">
        <v>883</v>
      </c>
      <c r="F141" s="219" t="s">
        <v>884</v>
      </c>
      <c r="G141" s="219" t="s">
        <v>177</v>
      </c>
      <c r="H141" s="228" t="s">
        <v>885</v>
      </c>
      <c r="I141" s="227">
        <v>43999</v>
      </c>
      <c r="J141" s="228" t="s">
        <v>203</v>
      </c>
      <c r="K141" s="219" t="s">
        <v>204</v>
      </c>
      <c r="L141" s="219" t="s">
        <v>886</v>
      </c>
      <c r="M141" s="227"/>
      <c r="N141" s="228"/>
      <c r="O141" s="219"/>
      <c r="P141" s="219"/>
      <c r="Q141" s="219"/>
      <c r="R141" s="219"/>
      <c r="S141" s="219"/>
      <c r="T141" s="243"/>
      <c r="U141" s="215"/>
      <c r="V141" s="241">
        <v>0</v>
      </c>
      <c r="W141" s="222"/>
      <c r="X141" s="221" t="s">
        <v>240</v>
      </c>
      <c r="Y141" s="221"/>
      <c r="Z141" s="223"/>
      <c r="AA141" s="230">
        <v>0</v>
      </c>
      <c r="AB141" s="229" t="s">
        <v>182</v>
      </c>
      <c r="AC141" s="214">
        <v>217799</v>
      </c>
      <c r="AD141" s="214"/>
    </row>
    <row r="142" spans="1:30" ht="15.75" customHeight="1" x14ac:dyDescent="0.25">
      <c r="A142" s="227">
        <v>43956</v>
      </c>
      <c r="B142" s="228">
        <v>32626728</v>
      </c>
      <c r="C142" s="228" t="s">
        <v>887</v>
      </c>
      <c r="D142" s="219" t="s">
        <v>650</v>
      </c>
      <c r="E142" s="219" t="s">
        <v>888</v>
      </c>
      <c r="F142" s="219" t="s">
        <v>889</v>
      </c>
      <c r="G142" s="219" t="s">
        <v>177</v>
      </c>
      <c r="H142" s="228" t="s">
        <v>890</v>
      </c>
      <c r="I142" s="227">
        <v>44000</v>
      </c>
      <c r="J142" s="228" t="s">
        <v>203</v>
      </c>
      <c r="K142" s="219" t="s">
        <v>180</v>
      </c>
      <c r="L142" s="219" t="s">
        <v>270</v>
      </c>
      <c r="M142" s="227" t="s">
        <v>180</v>
      </c>
      <c r="N142" s="228" t="s">
        <v>271</v>
      </c>
      <c r="O142" s="219"/>
      <c r="P142" s="219"/>
      <c r="Q142" s="219"/>
      <c r="R142" s="219"/>
      <c r="S142" s="219"/>
      <c r="T142" s="243"/>
      <c r="U142" s="215"/>
      <c r="V142" s="241">
        <v>2488.63</v>
      </c>
      <c r="W142" s="222"/>
      <c r="X142" s="221"/>
      <c r="Y142" s="221"/>
      <c r="Z142" s="223"/>
      <c r="AA142" s="230">
        <v>2488.63</v>
      </c>
      <c r="AB142" s="229" t="s">
        <v>182</v>
      </c>
      <c r="AC142" s="214">
        <v>215530</v>
      </c>
      <c r="AD142" s="214"/>
    </row>
    <row r="143" spans="1:30" ht="15.75" customHeight="1" x14ac:dyDescent="0.25">
      <c r="A143" s="227">
        <v>43969</v>
      </c>
      <c r="B143" s="228">
        <v>32559462</v>
      </c>
      <c r="C143" s="228" t="s">
        <v>891</v>
      </c>
      <c r="D143" s="219" t="s">
        <v>515</v>
      </c>
      <c r="E143" s="219" t="s">
        <v>892</v>
      </c>
      <c r="F143" s="219" t="s">
        <v>893</v>
      </c>
      <c r="G143" s="219" t="s">
        <v>177</v>
      </c>
      <c r="H143" s="228" t="s">
        <v>894</v>
      </c>
      <c r="I143" s="227">
        <v>44000</v>
      </c>
      <c r="J143" s="228" t="s">
        <v>203</v>
      </c>
      <c r="K143" s="219" t="s">
        <v>184</v>
      </c>
      <c r="L143" s="219" t="s">
        <v>895</v>
      </c>
      <c r="M143" s="227"/>
      <c r="N143" s="228"/>
      <c r="O143" s="219"/>
      <c r="P143" s="219"/>
      <c r="Q143" s="219"/>
      <c r="R143" s="219"/>
      <c r="S143" s="219"/>
      <c r="T143" s="243"/>
      <c r="U143" s="215"/>
      <c r="V143" s="241">
        <v>5088.8900000000003</v>
      </c>
      <c r="W143" s="222"/>
      <c r="X143" s="221"/>
      <c r="Y143" s="221"/>
      <c r="Z143" s="223"/>
      <c r="AA143" s="230">
        <v>5088.8900000000003</v>
      </c>
      <c r="AB143" s="229" t="s">
        <v>182</v>
      </c>
      <c r="AC143" s="214">
        <v>216298</v>
      </c>
      <c r="AD143" s="214"/>
    </row>
    <row r="144" spans="1:30" ht="15.75" customHeight="1" x14ac:dyDescent="0.25">
      <c r="A144" s="227">
        <v>43990</v>
      </c>
      <c r="B144" s="228"/>
      <c r="C144" s="228" t="s">
        <v>896</v>
      </c>
      <c r="D144" s="219" t="s">
        <v>207</v>
      </c>
      <c r="E144" s="219" t="s">
        <v>897</v>
      </c>
      <c r="F144" s="219" t="s">
        <v>898</v>
      </c>
      <c r="G144" s="219" t="s">
        <v>177</v>
      </c>
      <c r="H144" s="228" t="s">
        <v>899</v>
      </c>
      <c r="I144" s="227">
        <v>44000</v>
      </c>
      <c r="J144" s="228" t="s">
        <v>203</v>
      </c>
      <c r="K144" s="219" t="s">
        <v>204</v>
      </c>
      <c r="L144" s="219" t="s">
        <v>205</v>
      </c>
      <c r="M144" s="227"/>
      <c r="N144" s="228"/>
      <c r="O144" s="219"/>
      <c r="P144" s="219"/>
      <c r="Q144" s="219"/>
      <c r="R144" s="219"/>
      <c r="S144" s="219"/>
      <c r="T144" s="243"/>
      <c r="U144" s="215"/>
      <c r="V144" s="241">
        <v>1224</v>
      </c>
      <c r="W144" s="222"/>
      <c r="X144" s="221"/>
      <c r="Y144" s="221"/>
      <c r="Z144" s="223"/>
      <c r="AA144" s="230">
        <v>1224</v>
      </c>
      <c r="AB144" s="229" t="s">
        <v>182</v>
      </c>
      <c r="AC144" s="214">
        <v>218021</v>
      </c>
      <c r="AD144" s="214"/>
    </row>
    <row r="145" spans="1:30" ht="15.75" customHeight="1" x14ac:dyDescent="0.25">
      <c r="A145" s="227">
        <v>43990</v>
      </c>
      <c r="B145" s="228">
        <v>32604039</v>
      </c>
      <c r="C145" s="228" t="s">
        <v>900</v>
      </c>
      <c r="D145" s="219" t="s">
        <v>207</v>
      </c>
      <c r="E145" s="219" t="s">
        <v>901</v>
      </c>
      <c r="F145" s="219" t="s">
        <v>902</v>
      </c>
      <c r="G145" s="219" t="s">
        <v>177</v>
      </c>
      <c r="H145" s="228" t="s">
        <v>903</v>
      </c>
      <c r="I145" s="227">
        <v>44002</v>
      </c>
      <c r="J145" s="228" t="s">
        <v>231</v>
      </c>
      <c r="K145" s="219" t="s">
        <v>184</v>
      </c>
      <c r="L145" s="219" t="s">
        <v>232</v>
      </c>
      <c r="M145" s="227"/>
      <c r="N145" s="228"/>
      <c r="O145" s="219"/>
      <c r="P145" s="219"/>
      <c r="Q145" s="219"/>
      <c r="R145" s="219"/>
      <c r="S145" s="219"/>
      <c r="T145" s="243"/>
      <c r="U145" s="215"/>
      <c r="V145" s="241">
        <v>0</v>
      </c>
      <c r="W145" s="222"/>
      <c r="X145" s="221"/>
      <c r="Y145" s="221"/>
      <c r="Z145" s="223"/>
      <c r="AA145" s="230">
        <v>0</v>
      </c>
      <c r="AB145" s="229" t="s">
        <v>182</v>
      </c>
      <c r="AC145" s="214">
        <v>217567</v>
      </c>
      <c r="AD145" s="214"/>
    </row>
    <row r="146" spans="1:30" ht="15.75" customHeight="1" x14ac:dyDescent="0.25">
      <c r="A146" s="227">
        <v>43925</v>
      </c>
      <c r="B146" s="228">
        <v>32580874</v>
      </c>
      <c r="C146" s="228" t="s">
        <v>904</v>
      </c>
      <c r="D146" s="219" t="s">
        <v>207</v>
      </c>
      <c r="E146" s="219" t="s">
        <v>905</v>
      </c>
      <c r="F146" s="219" t="s">
        <v>906</v>
      </c>
      <c r="G146" s="219" t="s">
        <v>177</v>
      </c>
      <c r="H146" s="228" t="s">
        <v>907</v>
      </c>
      <c r="I146" s="227">
        <v>44003</v>
      </c>
      <c r="J146" s="228" t="s">
        <v>332</v>
      </c>
      <c r="K146" s="219" t="s">
        <v>316</v>
      </c>
      <c r="L146" s="219" t="s">
        <v>908</v>
      </c>
      <c r="M146" s="227" t="s">
        <v>184</v>
      </c>
      <c r="N146" s="228" t="s">
        <v>334</v>
      </c>
      <c r="O146" s="219" t="s">
        <v>186</v>
      </c>
      <c r="P146" s="219" t="s">
        <v>335</v>
      </c>
      <c r="Q146" s="219"/>
      <c r="R146" s="219"/>
      <c r="S146" s="219"/>
      <c r="T146" s="243"/>
      <c r="U146" s="215"/>
      <c r="V146" s="241">
        <v>0</v>
      </c>
      <c r="W146" s="222"/>
      <c r="X146" s="221"/>
      <c r="Y146" s="221"/>
      <c r="Z146" s="223"/>
      <c r="AA146" s="230">
        <v>0</v>
      </c>
      <c r="AB146" s="229" t="s">
        <v>182</v>
      </c>
      <c r="AC146" s="214">
        <v>214850</v>
      </c>
      <c r="AD146" s="214"/>
    </row>
    <row r="147" spans="1:30" ht="15.75" customHeight="1" x14ac:dyDescent="0.25">
      <c r="A147" s="227">
        <v>43971</v>
      </c>
      <c r="B147" s="228"/>
      <c r="C147" s="228" t="s">
        <v>909</v>
      </c>
      <c r="D147" s="224" t="s">
        <v>616</v>
      </c>
      <c r="E147" s="224" t="s">
        <v>910</v>
      </c>
      <c r="F147" s="224" t="s">
        <v>911</v>
      </c>
      <c r="G147" s="224" t="s">
        <v>177</v>
      </c>
      <c r="H147" s="228" t="s">
        <v>912</v>
      </c>
      <c r="I147" s="227">
        <v>44004</v>
      </c>
      <c r="J147" s="228"/>
      <c r="K147" s="224" t="s">
        <v>167</v>
      </c>
      <c r="L147" s="224" t="s">
        <v>913</v>
      </c>
      <c r="M147" s="227" t="s">
        <v>288</v>
      </c>
      <c r="N147" s="228">
        <v>820392</v>
      </c>
      <c r="O147" s="224"/>
      <c r="P147" s="224"/>
      <c r="Q147" s="224"/>
      <c r="R147" s="224"/>
      <c r="S147" s="224"/>
      <c r="T147" s="243"/>
      <c r="U147" s="215"/>
      <c r="V147" s="241">
        <v>0</v>
      </c>
      <c r="W147" s="222"/>
      <c r="X147" s="221"/>
      <c r="Y147" s="221"/>
      <c r="Z147" s="223"/>
      <c r="AA147" s="230">
        <v>0</v>
      </c>
      <c r="AB147" s="229"/>
      <c r="AC147" s="218">
        <v>219054</v>
      </c>
      <c r="AD147" s="218"/>
    </row>
    <row r="148" spans="1:30" ht="15.75" customHeight="1" x14ac:dyDescent="0.25">
      <c r="A148" s="227">
        <v>44008</v>
      </c>
      <c r="B148" s="228">
        <v>32699172</v>
      </c>
      <c r="C148" s="228" t="s">
        <v>914</v>
      </c>
      <c r="D148" s="219" t="s">
        <v>356</v>
      </c>
      <c r="E148" s="219" t="s">
        <v>357</v>
      </c>
      <c r="F148" s="219" t="s">
        <v>358</v>
      </c>
      <c r="G148" s="219" t="s">
        <v>177</v>
      </c>
      <c r="H148" s="228" t="s">
        <v>915</v>
      </c>
      <c r="I148" s="227">
        <v>44004</v>
      </c>
      <c r="J148" s="228" t="s">
        <v>203</v>
      </c>
      <c r="K148" s="219" t="s">
        <v>180</v>
      </c>
      <c r="L148" s="219" t="s">
        <v>362</v>
      </c>
      <c r="M148" s="227" t="s">
        <v>180</v>
      </c>
      <c r="N148" s="228" t="s">
        <v>393</v>
      </c>
      <c r="O148" s="219" t="s">
        <v>180</v>
      </c>
      <c r="P148" s="219" t="s">
        <v>394</v>
      </c>
      <c r="Q148" s="219"/>
      <c r="R148" s="219"/>
      <c r="S148" s="219"/>
      <c r="T148" s="243"/>
      <c r="U148" s="215"/>
      <c r="V148" s="241">
        <v>4003.03</v>
      </c>
      <c r="W148" s="222"/>
      <c r="X148" s="221"/>
      <c r="Y148" s="221"/>
      <c r="Z148" s="223"/>
      <c r="AA148" s="230">
        <v>4003.03</v>
      </c>
      <c r="AB148" s="229" t="s">
        <v>182</v>
      </c>
      <c r="AC148" s="214">
        <v>219237</v>
      </c>
      <c r="AD148" s="214"/>
    </row>
    <row r="149" spans="1:30" ht="15.75" customHeight="1" x14ac:dyDescent="0.25">
      <c r="A149" s="227">
        <v>43942</v>
      </c>
      <c r="B149" s="228"/>
      <c r="C149" s="228" t="s">
        <v>916</v>
      </c>
      <c r="D149" s="224"/>
      <c r="E149" s="224"/>
      <c r="F149" s="224" t="s">
        <v>917</v>
      </c>
      <c r="G149" s="224" t="s">
        <v>164</v>
      </c>
      <c r="H149" s="228" t="s">
        <v>918</v>
      </c>
      <c r="I149" s="227">
        <v>44005</v>
      </c>
      <c r="J149" s="228"/>
      <c r="K149" s="224" t="s">
        <v>167</v>
      </c>
      <c r="L149" s="224" t="s">
        <v>172</v>
      </c>
      <c r="M149" s="227"/>
      <c r="N149" s="228"/>
      <c r="O149" s="224"/>
      <c r="P149" s="224"/>
      <c r="Q149" s="224"/>
      <c r="R149" s="224"/>
      <c r="S149" s="224"/>
      <c r="T149" s="243"/>
      <c r="U149" s="215"/>
      <c r="V149" s="241">
        <v>0</v>
      </c>
      <c r="W149" s="222"/>
      <c r="X149" s="53"/>
      <c r="Y149" s="53"/>
      <c r="Z149" s="223"/>
      <c r="AA149" s="230">
        <v>0</v>
      </c>
      <c r="AB149" s="229"/>
      <c r="AC149" s="218">
        <v>215021</v>
      </c>
      <c r="AD149" s="218"/>
    </row>
    <row r="150" spans="1:30" ht="15.75" customHeight="1" x14ac:dyDescent="0.25">
      <c r="A150" s="227">
        <v>43978</v>
      </c>
      <c r="B150" s="228">
        <v>32576674</v>
      </c>
      <c r="C150" s="228" t="s">
        <v>919</v>
      </c>
      <c r="D150" s="219" t="s">
        <v>312</v>
      </c>
      <c r="E150" s="219" t="s">
        <v>920</v>
      </c>
      <c r="F150" s="219" t="s">
        <v>921</v>
      </c>
      <c r="G150" s="219" t="s">
        <v>177</v>
      </c>
      <c r="H150" s="228" t="s">
        <v>922</v>
      </c>
      <c r="I150" s="227">
        <v>44005</v>
      </c>
      <c r="J150" s="228" t="s">
        <v>203</v>
      </c>
      <c r="K150" s="219" t="s">
        <v>180</v>
      </c>
      <c r="L150" s="219" t="s">
        <v>923</v>
      </c>
      <c r="M150" s="227" t="s">
        <v>180</v>
      </c>
      <c r="N150" s="228" t="s">
        <v>924</v>
      </c>
      <c r="O150" s="219"/>
      <c r="P150" s="219"/>
      <c r="Q150" s="219"/>
      <c r="R150" s="219"/>
      <c r="S150" s="219"/>
      <c r="T150" s="243"/>
      <c r="U150" s="215"/>
      <c r="V150" s="241">
        <v>2218.37</v>
      </c>
      <c r="W150" s="222"/>
      <c r="X150" s="221"/>
      <c r="Y150" s="221"/>
      <c r="Z150" s="223"/>
      <c r="AA150" s="230">
        <v>2218.37</v>
      </c>
      <c r="AB150" s="229" t="s">
        <v>182</v>
      </c>
      <c r="AC150" s="214">
        <v>217844</v>
      </c>
      <c r="AD150" s="214"/>
    </row>
    <row r="151" spans="1:30" ht="15.75" customHeight="1" x14ac:dyDescent="0.25">
      <c r="A151" s="227">
        <v>44002</v>
      </c>
      <c r="B151" s="228"/>
      <c r="C151" s="228" t="s">
        <v>925</v>
      </c>
      <c r="D151" s="219" t="s">
        <v>174</v>
      </c>
      <c r="E151" s="219" t="s">
        <v>376</v>
      </c>
      <c r="F151" s="219" t="s">
        <v>377</v>
      </c>
      <c r="G151" s="219" t="s">
        <v>177</v>
      </c>
      <c r="H151" s="228" t="s">
        <v>926</v>
      </c>
      <c r="I151" s="227">
        <v>44005</v>
      </c>
      <c r="J151" s="228" t="s">
        <v>203</v>
      </c>
      <c r="K151" s="219" t="s">
        <v>167</v>
      </c>
      <c r="L151" s="219" t="s">
        <v>379</v>
      </c>
      <c r="M151" s="227"/>
      <c r="N151" s="228"/>
      <c r="O151" s="219"/>
      <c r="P151" s="219"/>
      <c r="Q151" s="219"/>
      <c r="R151" s="219"/>
      <c r="S151" s="219"/>
      <c r="T151" s="243"/>
      <c r="U151" s="215"/>
      <c r="V151" s="241">
        <v>1629.29</v>
      </c>
      <c r="W151" s="222"/>
      <c r="X151" s="221"/>
      <c r="Y151" s="221"/>
      <c r="Z151" s="223"/>
      <c r="AA151" s="230">
        <v>1629.29</v>
      </c>
      <c r="AB151" s="229" t="s">
        <v>182</v>
      </c>
      <c r="AC151" s="214">
        <v>216690</v>
      </c>
      <c r="AD151" s="214"/>
    </row>
    <row r="152" spans="1:30" ht="15.75" customHeight="1" x14ac:dyDescent="0.25">
      <c r="A152" s="227">
        <v>43973</v>
      </c>
      <c r="B152" s="228"/>
      <c r="C152" s="228" t="s">
        <v>927</v>
      </c>
      <c r="D152" s="219" t="s">
        <v>243</v>
      </c>
      <c r="E152" s="219" t="s">
        <v>928</v>
      </c>
      <c r="F152" s="219" t="s">
        <v>929</v>
      </c>
      <c r="G152" s="219" t="s">
        <v>177</v>
      </c>
      <c r="H152" s="228" t="s">
        <v>930</v>
      </c>
      <c r="I152" s="227">
        <v>44005</v>
      </c>
      <c r="J152" s="228" t="s">
        <v>166</v>
      </c>
      <c r="K152" s="219" t="s">
        <v>300</v>
      </c>
      <c r="L152" s="219" t="s">
        <v>931</v>
      </c>
      <c r="M152" s="227" t="s">
        <v>300</v>
      </c>
      <c r="N152" s="228" t="s">
        <v>932</v>
      </c>
      <c r="O152" s="219" t="s">
        <v>300</v>
      </c>
      <c r="P152" s="219" t="s">
        <v>933</v>
      </c>
      <c r="Q152" s="219"/>
      <c r="R152" s="219"/>
      <c r="S152" s="219"/>
      <c r="T152" s="243"/>
      <c r="U152" s="215"/>
      <c r="V152" s="241">
        <v>0</v>
      </c>
      <c r="W152" s="222"/>
      <c r="X152" s="221"/>
      <c r="Y152" s="221" t="s">
        <v>934</v>
      </c>
      <c r="Z152" s="223"/>
      <c r="AA152" s="230">
        <v>0</v>
      </c>
      <c r="AB152" s="229" t="s">
        <v>241</v>
      </c>
      <c r="AC152" s="214">
        <v>221779</v>
      </c>
      <c r="AD152" s="214"/>
    </row>
    <row r="153" spans="1:30" ht="15.75" customHeight="1" x14ac:dyDescent="0.25">
      <c r="A153" s="227">
        <v>43965</v>
      </c>
      <c r="B153" s="228"/>
      <c r="C153" s="228" t="s">
        <v>935</v>
      </c>
      <c r="D153" s="219" t="s">
        <v>650</v>
      </c>
      <c r="E153" s="219" t="s">
        <v>651</v>
      </c>
      <c r="F153" s="219" t="s">
        <v>652</v>
      </c>
      <c r="G153" s="219" t="s">
        <v>177</v>
      </c>
      <c r="H153" s="228" t="s">
        <v>936</v>
      </c>
      <c r="I153" s="227">
        <v>44006</v>
      </c>
      <c r="J153" s="228" t="s">
        <v>203</v>
      </c>
      <c r="K153" s="219" t="s">
        <v>167</v>
      </c>
      <c r="L153" s="219" t="s">
        <v>776</v>
      </c>
      <c r="M153" s="227"/>
      <c r="N153" s="228"/>
      <c r="O153" s="219"/>
      <c r="P153" s="219"/>
      <c r="Q153" s="219"/>
      <c r="R153" s="219"/>
      <c r="S153" s="219"/>
      <c r="T153" s="243"/>
      <c r="U153" s="215"/>
      <c r="V153" s="241">
        <v>935.11</v>
      </c>
      <c r="W153" s="222"/>
      <c r="X153" s="221"/>
      <c r="Y153" s="221"/>
      <c r="Z153" s="223"/>
      <c r="AA153" s="230">
        <v>935.11</v>
      </c>
      <c r="AB153" s="229" t="s">
        <v>182</v>
      </c>
      <c r="AC153" s="214">
        <v>215945</v>
      </c>
      <c r="AD153" s="214"/>
    </row>
    <row r="154" spans="1:30" ht="15.75" customHeight="1" x14ac:dyDescent="0.25">
      <c r="A154" s="227">
        <v>43944</v>
      </c>
      <c r="B154" s="228"/>
      <c r="C154" s="228" t="s">
        <v>937</v>
      </c>
      <c r="D154" s="224" t="s">
        <v>938</v>
      </c>
      <c r="E154" s="224" t="s">
        <v>939</v>
      </c>
      <c r="F154" s="224" t="s">
        <v>940</v>
      </c>
      <c r="G154" s="224" t="s">
        <v>177</v>
      </c>
      <c r="H154" s="228" t="s">
        <v>941</v>
      </c>
      <c r="I154" s="227">
        <v>44006</v>
      </c>
      <c r="J154" s="228"/>
      <c r="K154" s="224" t="s">
        <v>167</v>
      </c>
      <c r="L154" s="224" t="s">
        <v>942</v>
      </c>
      <c r="M154" s="227"/>
      <c r="N154" s="228"/>
      <c r="O154" s="224"/>
      <c r="P154" s="224"/>
      <c r="Q154" s="224"/>
      <c r="R154" s="224"/>
      <c r="S154" s="224"/>
      <c r="T154" s="243"/>
      <c r="U154" s="215"/>
      <c r="V154" s="241">
        <v>0</v>
      </c>
      <c r="W154" s="222"/>
      <c r="X154" s="221"/>
      <c r="Y154" s="221"/>
      <c r="Z154" s="223"/>
      <c r="AA154" s="230">
        <v>0</v>
      </c>
      <c r="AB154" s="229" t="s">
        <v>427</v>
      </c>
      <c r="AC154" s="218">
        <v>216840</v>
      </c>
      <c r="AD154" s="218"/>
    </row>
    <row r="155" spans="1:30" ht="15.75" customHeight="1" x14ac:dyDescent="0.25">
      <c r="A155" s="227">
        <v>43988</v>
      </c>
      <c r="B155" s="228">
        <v>32581078</v>
      </c>
      <c r="C155" s="228" t="s">
        <v>943</v>
      </c>
      <c r="D155" s="219" t="s">
        <v>312</v>
      </c>
      <c r="E155" s="219" t="s">
        <v>944</v>
      </c>
      <c r="F155" s="219" t="s">
        <v>945</v>
      </c>
      <c r="G155" s="219" t="s">
        <v>177</v>
      </c>
      <c r="H155" s="228" t="s">
        <v>946</v>
      </c>
      <c r="I155" s="227">
        <v>44006</v>
      </c>
      <c r="J155" s="228" t="s">
        <v>203</v>
      </c>
      <c r="K155" s="219" t="s">
        <v>180</v>
      </c>
      <c r="L155" s="219" t="s">
        <v>685</v>
      </c>
      <c r="M155" s="227"/>
      <c r="N155" s="228"/>
      <c r="O155" s="219"/>
      <c r="P155" s="219"/>
      <c r="Q155" s="219"/>
      <c r="R155" s="219"/>
      <c r="S155" s="219"/>
      <c r="T155" s="243"/>
      <c r="U155" s="215"/>
      <c r="V155" s="241">
        <v>3661.83</v>
      </c>
      <c r="W155" s="222"/>
      <c r="X155" s="221"/>
      <c r="Y155" s="221"/>
      <c r="Z155" s="223"/>
      <c r="AA155" s="230">
        <v>3661.83</v>
      </c>
      <c r="AB155" s="229" t="s">
        <v>182</v>
      </c>
      <c r="AC155" s="214">
        <v>217945</v>
      </c>
      <c r="AD155" s="214"/>
    </row>
    <row r="156" spans="1:30" ht="15.75" customHeight="1" x14ac:dyDescent="0.25">
      <c r="A156" s="227">
        <v>43976</v>
      </c>
      <c r="B156" s="228"/>
      <c r="C156" s="228" t="s">
        <v>947</v>
      </c>
      <c r="D156" s="219" t="s">
        <v>459</v>
      </c>
      <c r="E156" s="219" t="s">
        <v>460</v>
      </c>
      <c r="F156" s="219" t="s">
        <v>461</v>
      </c>
      <c r="G156" s="219" t="s">
        <v>177</v>
      </c>
      <c r="H156" s="228" t="s">
        <v>948</v>
      </c>
      <c r="I156" s="227">
        <v>44006</v>
      </c>
      <c r="J156" s="228" t="s">
        <v>203</v>
      </c>
      <c r="K156" s="219" t="s">
        <v>167</v>
      </c>
      <c r="L156" s="219" t="s">
        <v>949</v>
      </c>
      <c r="M156" s="227" t="s">
        <v>167</v>
      </c>
      <c r="N156" s="228" t="s">
        <v>546</v>
      </c>
      <c r="O156" s="219" t="s">
        <v>167</v>
      </c>
      <c r="P156" s="219" t="s">
        <v>950</v>
      </c>
      <c r="Q156" s="219"/>
      <c r="R156" s="219"/>
      <c r="S156" s="219"/>
      <c r="T156" s="243"/>
      <c r="U156" s="215"/>
      <c r="V156" s="241">
        <v>2168.56</v>
      </c>
      <c r="W156" s="222"/>
      <c r="X156" s="221"/>
      <c r="Y156" s="221"/>
      <c r="Z156" s="223"/>
      <c r="AA156" s="230">
        <v>2168.56</v>
      </c>
      <c r="AB156" s="229" t="s">
        <v>182</v>
      </c>
      <c r="AC156" s="214">
        <v>217855</v>
      </c>
      <c r="AD156" s="214"/>
    </row>
    <row r="157" spans="1:30" ht="15.75" customHeight="1" x14ac:dyDescent="0.25">
      <c r="A157" s="227">
        <v>43997</v>
      </c>
      <c r="B157" s="228"/>
      <c r="C157" s="228" t="s">
        <v>951</v>
      </c>
      <c r="D157" s="219" t="s">
        <v>207</v>
      </c>
      <c r="E157" s="219" t="s">
        <v>952</v>
      </c>
      <c r="F157" s="219" t="s">
        <v>953</v>
      </c>
      <c r="G157" s="219" t="s">
        <v>177</v>
      </c>
      <c r="H157" s="228" t="s">
        <v>954</v>
      </c>
      <c r="I157" s="227">
        <v>44006</v>
      </c>
      <c r="J157" s="228" t="s">
        <v>203</v>
      </c>
      <c r="K157" s="219" t="s">
        <v>204</v>
      </c>
      <c r="L157" s="219" t="s">
        <v>828</v>
      </c>
      <c r="M157" s="227"/>
      <c r="N157" s="228"/>
      <c r="O157" s="219"/>
      <c r="P157" s="219"/>
      <c r="Q157" s="219"/>
      <c r="R157" s="219"/>
      <c r="S157" s="219"/>
      <c r="T157" s="243"/>
      <c r="U157" s="215"/>
      <c r="V157" s="241">
        <v>1836</v>
      </c>
      <c r="W157" s="222"/>
      <c r="X157" s="221"/>
      <c r="Y157" s="221"/>
      <c r="Z157" s="223"/>
      <c r="AA157" s="230">
        <v>1836</v>
      </c>
      <c r="AB157" s="229" t="s">
        <v>182</v>
      </c>
      <c r="AC157" s="214">
        <v>218451</v>
      </c>
      <c r="AD157" s="214"/>
    </row>
    <row r="158" spans="1:30" ht="15.75" customHeight="1" x14ac:dyDescent="0.25">
      <c r="A158" s="227">
        <v>44004</v>
      </c>
      <c r="B158" s="228"/>
      <c r="C158" s="228" t="s">
        <v>955</v>
      </c>
      <c r="D158" s="219" t="s">
        <v>283</v>
      </c>
      <c r="E158" s="219" t="s">
        <v>284</v>
      </c>
      <c r="F158" s="219" t="s">
        <v>285</v>
      </c>
      <c r="G158" s="219" t="s">
        <v>177</v>
      </c>
      <c r="H158" s="228" t="s">
        <v>956</v>
      </c>
      <c r="I158" s="227">
        <v>44006</v>
      </c>
      <c r="J158" s="228" t="s">
        <v>203</v>
      </c>
      <c r="K158" s="219" t="s">
        <v>167</v>
      </c>
      <c r="L158" s="219" t="s">
        <v>408</v>
      </c>
      <c r="M158" s="227"/>
      <c r="N158" s="228"/>
      <c r="O158" s="219"/>
      <c r="P158" s="219"/>
      <c r="Q158" s="219"/>
      <c r="R158" s="219"/>
      <c r="S158" s="219"/>
      <c r="T158" s="243"/>
      <c r="U158" s="215"/>
      <c r="V158" s="241">
        <v>2761.24</v>
      </c>
      <c r="W158" s="222"/>
      <c r="X158" s="221"/>
      <c r="Y158" s="221"/>
      <c r="Z158" s="223"/>
      <c r="AA158" s="230">
        <v>2761.24</v>
      </c>
      <c r="AB158" s="229" t="s">
        <v>182</v>
      </c>
      <c r="AC158" s="214">
        <v>218801</v>
      </c>
      <c r="AD158" s="214"/>
    </row>
    <row r="159" spans="1:30" ht="15.75" customHeight="1" x14ac:dyDescent="0.25">
      <c r="A159" s="227">
        <v>43983</v>
      </c>
      <c r="B159" s="228">
        <v>32579100</v>
      </c>
      <c r="C159" s="228" t="s">
        <v>957</v>
      </c>
      <c r="D159" s="219" t="s">
        <v>958</v>
      </c>
      <c r="E159" s="219" t="s">
        <v>959</v>
      </c>
      <c r="F159" s="219" t="s">
        <v>960</v>
      </c>
      <c r="G159" s="219" t="s">
        <v>177</v>
      </c>
      <c r="H159" s="228" t="s">
        <v>961</v>
      </c>
      <c r="I159" s="227">
        <v>44006</v>
      </c>
      <c r="J159" s="228" t="s">
        <v>179</v>
      </c>
      <c r="K159" s="219" t="s">
        <v>184</v>
      </c>
      <c r="L159" s="219" t="s">
        <v>448</v>
      </c>
      <c r="M159" s="227"/>
      <c r="N159" s="228"/>
      <c r="O159" s="219"/>
      <c r="P159" s="219"/>
      <c r="Q159" s="219"/>
      <c r="R159" s="219"/>
      <c r="S159" s="219"/>
      <c r="T159" s="243"/>
      <c r="U159" s="215"/>
      <c r="V159" s="241">
        <v>0</v>
      </c>
      <c r="W159" s="222"/>
      <c r="X159" s="221"/>
      <c r="Y159" s="221"/>
      <c r="Z159" s="223"/>
      <c r="AA159" s="230">
        <v>0</v>
      </c>
      <c r="AB159" s="229" t="s">
        <v>182</v>
      </c>
      <c r="AC159" s="214">
        <v>218988</v>
      </c>
      <c r="AD159" s="214"/>
    </row>
    <row r="160" spans="1:30" ht="15.75" customHeight="1" x14ac:dyDescent="0.25">
      <c r="A160" s="227">
        <v>44006</v>
      </c>
      <c r="B160" s="228">
        <v>32613083</v>
      </c>
      <c r="C160" s="228" t="s">
        <v>962</v>
      </c>
      <c r="D160" s="219" t="s">
        <v>572</v>
      </c>
      <c r="E160" s="219" t="s">
        <v>573</v>
      </c>
      <c r="F160" s="219" t="s">
        <v>574</v>
      </c>
      <c r="G160" s="219" t="s">
        <v>177</v>
      </c>
      <c r="H160" s="228" t="s">
        <v>963</v>
      </c>
      <c r="I160" s="227">
        <v>44006</v>
      </c>
      <c r="J160" s="228" t="s">
        <v>166</v>
      </c>
      <c r="K160" s="219" t="s">
        <v>184</v>
      </c>
      <c r="L160" s="219" t="s">
        <v>334</v>
      </c>
      <c r="M160" s="227" t="s">
        <v>186</v>
      </c>
      <c r="N160" s="228" t="s">
        <v>335</v>
      </c>
      <c r="O160" s="219"/>
      <c r="P160" s="219"/>
      <c r="Q160" s="219"/>
      <c r="R160" s="219"/>
      <c r="S160" s="219"/>
      <c r="T160" s="243"/>
      <c r="U160" s="215"/>
      <c r="V160" s="241">
        <v>0</v>
      </c>
      <c r="W160" s="222"/>
      <c r="X160" s="221"/>
      <c r="Y160" s="221"/>
      <c r="Z160" s="223"/>
      <c r="AA160" s="230">
        <v>0</v>
      </c>
      <c r="AB160" s="229" t="s">
        <v>182</v>
      </c>
      <c r="AC160" s="214">
        <v>218976</v>
      </c>
      <c r="AD160" s="214"/>
    </row>
    <row r="161" spans="1:30" ht="15.75" customHeight="1" x14ac:dyDescent="0.25">
      <c r="A161" s="227">
        <v>43985</v>
      </c>
      <c r="B161" s="228"/>
      <c r="C161" s="228" t="s">
        <v>964</v>
      </c>
      <c r="D161" s="224" t="s">
        <v>296</v>
      </c>
      <c r="E161" s="224" t="s">
        <v>965</v>
      </c>
      <c r="F161" s="224" t="s">
        <v>966</v>
      </c>
      <c r="G161" s="224" t="s">
        <v>177</v>
      </c>
      <c r="H161" s="228" t="s">
        <v>967</v>
      </c>
      <c r="I161" s="227">
        <v>44006</v>
      </c>
      <c r="J161" s="228"/>
      <c r="K161" s="224" t="s">
        <v>167</v>
      </c>
      <c r="L161" s="224" t="s">
        <v>805</v>
      </c>
      <c r="M161" s="227" t="s">
        <v>167</v>
      </c>
      <c r="N161" s="228" t="s">
        <v>968</v>
      </c>
      <c r="O161" s="224" t="s">
        <v>288</v>
      </c>
      <c r="P161" s="224">
        <v>840958</v>
      </c>
      <c r="Q161" s="224"/>
      <c r="R161" s="224"/>
      <c r="S161" s="224"/>
      <c r="T161" s="243"/>
      <c r="U161" s="215"/>
      <c r="V161" s="241">
        <v>0</v>
      </c>
      <c r="W161" s="222"/>
      <c r="X161" s="221"/>
      <c r="Y161" s="221"/>
      <c r="Z161" s="223"/>
      <c r="AA161" s="230">
        <v>0</v>
      </c>
      <c r="AB161" s="229"/>
      <c r="AC161" s="218">
        <v>228067</v>
      </c>
      <c r="AD161" s="218"/>
    </row>
    <row r="162" spans="1:30" ht="15.75" customHeight="1" x14ac:dyDescent="0.25">
      <c r="A162" s="227">
        <v>43963</v>
      </c>
      <c r="B162" s="228">
        <v>32587111</v>
      </c>
      <c r="C162" s="228" t="s">
        <v>969</v>
      </c>
      <c r="D162" s="224" t="s">
        <v>328</v>
      </c>
      <c r="E162" s="224" t="s">
        <v>970</v>
      </c>
      <c r="F162" s="224" t="s">
        <v>971</v>
      </c>
      <c r="G162" s="224" t="s">
        <v>177</v>
      </c>
      <c r="H162" s="228" t="s">
        <v>972</v>
      </c>
      <c r="I162" s="227">
        <v>44007</v>
      </c>
      <c r="J162" s="228"/>
      <c r="K162" s="224" t="s">
        <v>184</v>
      </c>
      <c r="L162" s="224" t="s">
        <v>598</v>
      </c>
      <c r="M162" s="227" t="s">
        <v>186</v>
      </c>
      <c r="N162" s="228" t="s">
        <v>599</v>
      </c>
      <c r="O162" s="224"/>
      <c r="P162" s="224"/>
      <c r="Q162" s="224"/>
      <c r="R162" s="224"/>
      <c r="S162" s="224"/>
      <c r="T162" s="243"/>
      <c r="U162" s="215"/>
      <c r="V162" s="241">
        <v>0</v>
      </c>
      <c r="W162" s="222"/>
      <c r="X162" s="221"/>
      <c r="Y162" s="221"/>
      <c r="Z162" s="223"/>
      <c r="AA162" s="230">
        <v>0</v>
      </c>
      <c r="AB162" s="229" t="s">
        <v>294</v>
      </c>
      <c r="AC162" s="218">
        <v>215895</v>
      </c>
      <c r="AD162" s="218"/>
    </row>
    <row r="163" spans="1:30" ht="15.75" customHeight="1" x14ac:dyDescent="0.25">
      <c r="A163" s="227">
        <v>44007</v>
      </c>
      <c r="B163" s="228">
        <v>32587091</v>
      </c>
      <c r="C163" s="228" t="s">
        <v>973</v>
      </c>
      <c r="D163" s="219" t="s">
        <v>974</v>
      </c>
      <c r="E163" s="219" t="s">
        <v>975</v>
      </c>
      <c r="F163" s="219" t="s">
        <v>976</v>
      </c>
      <c r="G163" s="219" t="s">
        <v>177</v>
      </c>
      <c r="H163" s="228" t="s">
        <v>977</v>
      </c>
      <c r="I163" s="227">
        <v>44007</v>
      </c>
      <c r="J163" s="228" t="s">
        <v>203</v>
      </c>
      <c r="K163" s="219" t="s">
        <v>184</v>
      </c>
      <c r="L163" s="219" t="s">
        <v>978</v>
      </c>
      <c r="M163" s="227" t="s">
        <v>180</v>
      </c>
      <c r="N163" s="228" t="s">
        <v>979</v>
      </c>
      <c r="O163" s="219" t="s">
        <v>180</v>
      </c>
      <c r="P163" s="219" t="s">
        <v>980</v>
      </c>
      <c r="Q163" s="219"/>
      <c r="R163" s="219"/>
      <c r="S163" s="219"/>
      <c r="T163" s="243"/>
      <c r="U163" s="215"/>
      <c r="V163" s="241">
        <v>3108.31</v>
      </c>
      <c r="W163" s="222"/>
      <c r="X163" s="221"/>
      <c r="Y163" s="221"/>
      <c r="Z163" s="223"/>
      <c r="AA163" s="230">
        <v>3108.31</v>
      </c>
      <c r="AB163" s="229" t="s">
        <v>182</v>
      </c>
      <c r="AC163" s="214">
        <v>220495</v>
      </c>
      <c r="AD163" s="214"/>
    </row>
    <row r="164" spans="1:30" ht="15.75" customHeight="1" x14ac:dyDescent="0.25">
      <c r="A164" s="227">
        <v>43955</v>
      </c>
      <c r="B164" s="228">
        <v>32587021</v>
      </c>
      <c r="C164" s="228" t="s">
        <v>981</v>
      </c>
      <c r="D164" s="224" t="s">
        <v>451</v>
      </c>
      <c r="E164" s="224" t="s">
        <v>982</v>
      </c>
      <c r="F164" s="224" t="s">
        <v>983</v>
      </c>
      <c r="G164" s="224" t="s">
        <v>177</v>
      </c>
      <c r="H164" s="228" t="s">
        <v>984</v>
      </c>
      <c r="I164" s="227">
        <v>44008</v>
      </c>
      <c r="J164" s="228"/>
      <c r="K164" s="224" t="s">
        <v>180</v>
      </c>
      <c r="L164" s="224" t="s">
        <v>564</v>
      </c>
      <c r="M164" s="227"/>
      <c r="N164" s="228"/>
      <c r="O164" s="224"/>
      <c r="P164" s="224"/>
      <c r="Q164" s="224"/>
      <c r="R164" s="224"/>
      <c r="S164" s="224"/>
      <c r="T164" s="243"/>
      <c r="U164" s="215"/>
      <c r="V164" s="241">
        <v>0</v>
      </c>
      <c r="W164" s="222"/>
      <c r="X164" s="221"/>
      <c r="Y164" s="221"/>
      <c r="Z164" s="223"/>
      <c r="AA164" s="230">
        <v>0</v>
      </c>
      <c r="AB164" s="229"/>
      <c r="AC164" s="218">
        <v>220283</v>
      </c>
      <c r="AD164" s="218"/>
    </row>
    <row r="165" spans="1:30" ht="15.75" customHeight="1" x14ac:dyDescent="0.25">
      <c r="A165" s="227">
        <v>43958</v>
      </c>
      <c r="B165" s="228"/>
      <c r="C165" s="228" t="s">
        <v>985</v>
      </c>
      <c r="D165" s="219" t="s">
        <v>219</v>
      </c>
      <c r="E165" s="219" t="s">
        <v>986</v>
      </c>
      <c r="F165" s="219" t="s">
        <v>987</v>
      </c>
      <c r="G165" s="219" t="s">
        <v>177</v>
      </c>
      <c r="H165" s="228" t="s">
        <v>988</v>
      </c>
      <c r="I165" s="227">
        <v>44010</v>
      </c>
      <c r="J165" s="228" t="s">
        <v>166</v>
      </c>
      <c r="K165" s="219" t="s">
        <v>167</v>
      </c>
      <c r="L165" s="219" t="s">
        <v>881</v>
      </c>
      <c r="M165" s="227"/>
      <c r="N165" s="228"/>
      <c r="O165" s="219"/>
      <c r="P165" s="219"/>
      <c r="Q165" s="219"/>
      <c r="R165" s="219"/>
      <c r="S165" s="219"/>
      <c r="T165" s="242"/>
      <c r="U165" s="213"/>
      <c r="V165" s="241">
        <v>0</v>
      </c>
      <c r="W165" s="22"/>
      <c r="X165" s="53"/>
      <c r="Y165" s="53" t="s">
        <v>225</v>
      </c>
      <c r="Z165" s="24"/>
      <c r="AA165" s="230">
        <v>0</v>
      </c>
      <c r="AB165" s="228" t="s">
        <v>182</v>
      </c>
      <c r="AC165" s="219">
        <v>181159</v>
      </c>
      <c r="AD165" s="219"/>
    </row>
    <row r="166" spans="1:30" ht="15.75" customHeight="1" x14ac:dyDescent="0.25">
      <c r="A166" s="227">
        <v>43990</v>
      </c>
      <c r="B166" s="228"/>
      <c r="C166" s="228" t="s">
        <v>989</v>
      </c>
      <c r="D166" s="219" t="s">
        <v>207</v>
      </c>
      <c r="E166" s="219" t="s">
        <v>990</v>
      </c>
      <c r="F166" s="219" t="s">
        <v>991</v>
      </c>
      <c r="G166" s="219" t="s">
        <v>177</v>
      </c>
      <c r="H166" s="228" t="s">
        <v>992</v>
      </c>
      <c r="I166" s="227">
        <v>44011</v>
      </c>
      <c r="J166" s="228" t="s">
        <v>332</v>
      </c>
      <c r="K166" s="219" t="s">
        <v>184</v>
      </c>
      <c r="L166" s="219" t="s">
        <v>797</v>
      </c>
      <c r="M166" s="227" t="s">
        <v>184</v>
      </c>
      <c r="N166" s="228" t="s">
        <v>598</v>
      </c>
      <c r="O166" s="219" t="s">
        <v>184</v>
      </c>
      <c r="P166" s="219" t="s">
        <v>185</v>
      </c>
      <c r="Q166" s="219"/>
      <c r="R166" s="219"/>
      <c r="S166" s="219"/>
      <c r="T166" s="243"/>
      <c r="U166" s="215"/>
      <c r="V166" s="241">
        <v>0</v>
      </c>
      <c r="W166" s="222"/>
      <c r="X166" s="221"/>
      <c r="Y166" s="221"/>
      <c r="Z166" s="223"/>
      <c r="AA166" s="230">
        <v>0</v>
      </c>
      <c r="AB166" s="229" t="s">
        <v>182</v>
      </c>
      <c r="AC166" s="214">
        <v>218206</v>
      </c>
      <c r="AD166" s="214"/>
    </row>
    <row r="167" spans="1:30" ht="15.75" customHeight="1" x14ac:dyDescent="0.25">
      <c r="A167" s="227">
        <v>43973</v>
      </c>
      <c r="B167" s="228">
        <v>32603002</v>
      </c>
      <c r="C167" s="228" t="s">
        <v>993</v>
      </c>
      <c r="D167" s="224" t="s">
        <v>219</v>
      </c>
      <c r="E167" s="224" t="s">
        <v>994</v>
      </c>
      <c r="F167" s="224" t="s">
        <v>995</v>
      </c>
      <c r="G167" s="224" t="s">
        <v>177</v>
      </c>
      <c r="H167" s="228" t="s">
        <v>996</v>
      </c>
      <c r="I167" s="227">
        <v>44012</v>
      </c>
      <c r="J167" s="228"/>
      <c r="K167" s="224" t="s">
        <v>167</v>
      </c>
      <c r="L167" s="224" t="s">
        <v>211</v>
      </c>
      <c r="M167" s="227"/>
      <c r="N167" s="228"/>
      <c r="O167" s="224"/>
      <c r="P167" s="224"/>
      <c r="Q167" s="224"/>
      <c r="R167" s="224"/>
      <c r="S167" s="224"/>
      <c r="T167" s="243"/>
      <c r="U167" s="215"/>
      <c r="V167" s="241">
        <v>0</v>
      </c>
      <c r="W167" s="222"/>
      <c r="X167" s="221"/>
      <c r="Y167" s="221"/>
      <c r="Z167" s="223"/>
      <c r="AA167" s="230">
        <v>0</v>
      </c>
      <c r="AB167" s="229"/>
      <c r="AC167" s="218">
        <v>216699</v>
      </c>
      <c r="AD167" s="218"/>
    </row>
    <row r="168" spans="1:30" ht="15.75" customHeight="1" x14ac:dyDescent="0.25">
      <c r="A168" s="227">
        <v>44008</v>
      </c>
      <c r="B168" s="228">
        <v>32668401</v>
      </c>
      <c r="C168" s="228" t="s">
        <v>997</v>
      </c>
      <c r="D168" s="219" t="s">
        <v>207</v>
      </c>
      <c r="E168" s="219" t="s">
        <v>424</v>
      </c>
      <c r="F168" s="219" t="s">
        <v>425</v>
      </c>
      <c r="G168" s="219" t="s">
        <v>177</v>
      </c>
      <c r="H168" s="228" t="s">
        <v>998</v>
      </c>
      <c r="I168" s="227">
        <v>44012</v>
      </c>
      <c r="J168" s="228" t="s">
        <v>332</v>
      </c>
      <c r="K168" s="219" t="s">
        <v>352</v>
      </c>
      <c r="L168" s="219" t="s">
        <v>354</v>
      </c>
      <c r="M168" s="227" t="s">
        <v>186</v>
      </c>
      <c r="N168" s="228" t="s">
        <v>333</v>
      </c>
      <c r="O168" s="219" t="s">
        <v>184</v>
      </c>
      <c r="P168" s="219" t="s">
        <v>334</v>
      </c>
      <c r="Q168" s="219"/>
      <c r="R168" s="219"/>
      <c r="S168" s="219"/>
      <c r="T168" s="243"/>
      <c r="U168" s="215"/>
      <c r="V168" s="241">
        <v>0</v>
      </c>
      <c r="W168" s="222"/>
      <c r="X168" s="221"/>
      <c r="Y168" s="221"/>
      <c r="Z168" s="223"/>
      <c r="AA168" s="230">
        <v>0</v>
      </c>
      <c r="AB168" s="229" t="s">
        <v>427</v>
      </c>
      <c r="AC168" s="214">
        <v>221041</v>
      </c>
      <c r="AD168" s="214"/>
    </row>
    <row r="169" spans="1:30" ht="15.75" customHeight="1" x14ac:dyDescent="0.25">
      <c r="A169" s="227">
        <v>44008</v>
      </c>
      <c r="B169" s="228"/>
      <c r="C169" s="228" t="s">
        <v>999</v>
      </c>
      <c r="D169" s="219" t="s">
        <v>283</v>
      </c>
      <c r="E169" s="219" t="s">
        <v>284</v>
      </c>
      <c r="F169" s="219" t="s">
        <v>285</v>
      </c>
      <c r="G169" s="219" t="s">
        <v>177</v>
      </c>
      <c r="H169" s="228" t="s">
        <v>1000</v>
      </c>
      <c r="I169" s="227">
        <v>44013</v>
      </c>
      <c r="J169" s="228" t="s">
        <v>203</v>
      </c>
      <c r="K169" s="219" t="s">
        <v>167</v>
      </c>
      <c r="L169" s="219" t="s">
        <v>1001</v>
      </c>
      <c r="M169" s="227"/>
      <c r="N169" s="228"/>
      <c r="O169" s="219"/>
      <c r="P169" s="219"/>
      <c r="Q169" s="219"/>
      <c r="R169" s="219"/>
      <c r="S169" s="219"/>
      <c r="T169" s="243"/>
      <c r="U169" s="215"/>
      <c r="V169" s="241">
        <v>3032.02</v>
      </c>
      <c r="W169" s="222"/>
      <c r="X169" s="221"/>
      <c r="Y169" s="221"/>
      <c r="Z169" s="223"/>
      <c r="AA169" s="230">
        <v>3032.02</v>
      </c>
      <c r="AB169" s="229" t="s">
        <v>182</v>
      </c>
      <c r="AC169" s="214">
        <v>219214</v>
      </c>
      <c r="AD169" s="214"/>
    </row>
    <row r="170" spans="1:30" ht="15.75" customHeight="1" x14ac:dyDescent="0.25">
      <c r="A170" s="227">
        <v>43956</v>
      </c>
      <c r="B170" s="228">
        <v>32609721</v>
      </c>
      <c r="C170" s="228" t="s">
        <v>1002</v>
      </c>
      <c r="D170" s="219" t="s">
        <v>303</v>
      </c>
      <c r="E170" s="219" t="s">
        <v>1003</v>
      </c>
      <c r="F170" s="219" t="s">
        <v>1004</v>
      </c>
      <c r="G170" s="219" t="s">
        <v>177</v>
      </c>
      <c r="H170" s="228" t="s">
        <v>1005</v>
      </c>
      <c r="I170" s="227">
        <v>44013</v>
      </c>
      <c r="J170" s="228" t="s">
        <v>203</v>
      </c>
      <c r="K170" s="219" t="s">
        <v>180</v>
      </c>
      <c r="L170" s="219" t="s">
        <v>1006</v>
      </c>
      <c r="M170" s="227" t="s">
        <v>180</v>
      </c>
      <c r="N170" s="228" t="s">
        <v>1007</v>
      </c>
      <c r="O170" s="219" t="s">
        <v>316</v>
      </c>
      <c r="P170" s="219" t="s">
        <v>1008</v>
      </c>
      <c r="Q170" s="219"/>
      <c r="R170" s="219"/>
      <c r="S170" s="219"/>
      <c r="T170" s="243"/>
      <c r="U170" s="215"/>
      <c r="V170" s="241">
        <v>2258.08</v>
      </c>
      <c r="W170" s="222"/>
      <c r="X170" s="221"/>
      <c r="Y170" s="221"/>
      <c r="Z170" s="223"/>
      <c r="AA170" s="230">
        <v>2258.08</v>
      </c>
      <c r="AB170" s="229" t="s">
        <v>182</v>
      </c>
      <c r="AC170" s="214">
        <v>216368</v>
      </c>
      <c r="AD170" s="214"/>
    </row>
    <row r="171" spans="1:30" ht="15.75" customHeight="1" x14ac:dyDescent="0.25">
      <c r="A171" s="227">
        <v>43971</v>
      </c>
      <c r="B171" s="228"/>
      <c r="C171" s="228" t="s">
        <v>1009</v>
      </c>
      <c r="D171" s="219" t="s">
        <v>296</v>
      </c>
      <c r="E171" s="219" t="s">
        <v>503</v>
      </c>
      <c r="F171" s="219" t="s">
        <v>504</v>
      </c>
      <c r="G171" s="219" t="s">
        <v>177</v>
      </c>
      <c r="H171" s="228" t="s">
        <v>1010</v>
      </c>
      <c r="I171" s="227">
        <v>44013</v>
      </c>
      <c r="J171" s="228" t="s">
        <v>166</v>
      </c>
      <c r="K171" s="219" t="s">
        <v>300</v>
      </c>
      <c r="L171" s="219" t="s">
        <v>933</v>
      </c>
      <c r="M171" s="227" t="s">
        <v>1011</v>
      </c>
      <c r="N171" s="228" t="s">
        <v>1012</v>
      </c>
      <c r="O171" s="219"/>
      <c r="P171" s="219"/>
      <c r="Q171" s="219"/>
      <c r="R171" s="219"/>
      <c r="S171" s="219"/>
      <c r="T171" s="243"/>
      <c r="U171" s="215"/>
      <c r="V171" s="241">
        <v>0</v>
      </c>
      <c r="W171" s="222"/>
      <c r="X171" s="221"/>
      <c r="Y171" s="221"/>
      <c r="Z171" s="223"/>
      <c r="AA171" s="230">
        <v>0</v>
      </c>
      <c r="AB171" s="229" t="s">
        <v>182</v>
      </c>
      <c r="AC171" s="214">
        <v>221895</v>
      </c>
      <c r="AD171" s="214"/>
    </row>
    <row r="172" spans="1:30" ht="15.75" customHeight="1" x14ac:dyDescent="0.25">
      <c r="A172" s="227">
        <v>44011</v>
      </c>
      <c r="B172" s="228"/>
      <c r="C172" s="228" t="s">
        <v>1013</v>
      </c>
      <c r="D172" s="219" t="s">
        <v>207</v>
      </c>
      <c r="E172" s="219" t="s">
        <v>1014</v>
      </c>
      <c r="F172" s="219" t="s">
        <v>1015</v>
      </c>
      <c r="G172" s="219" t="s">
        <v>177</v>
      </c>
      <c r="H172" s="228" t="s">
        <v>1016</v>
      </c>
      <c r="I172" s="227">
        <v>44014</v>
      </c>
      <c r="J172" s="228" t="s">
        <v>203</v>
      </c>
      <c r="K172" s="219" t="s">
        <v>167</v>
      </c>
      <c r="L172" s="219" t="s">
        <v>1017</v>
      </c>
      <c r="M172" s="227" t="s">
        <v>167</v>
      </c>
      <c r="N172" s="228" t="s">
        <v>408</v>
      </c>
      <c r="O172" s="219"/>
      <c r="P172" s="219"/>
      <c r="Q172" s="219"/>
      <c r="R172" s="219"/>
      <c r="S172" s="219"/>
      <c r="T172" s="243"/>
      <c r="U172" s="215"/>
      <c r="V172" s="241">
        <v>2868</v>
      </c>
      <c r="W172" s="222"/>
      <c r="X172" s="221"/>
      <c r="Y172" s="221"/>
      <c r="Z172" s="223"/>
      <c r="AA172" s="230">
        <v>2868</v>
      </c>
      <c r="AB172" s="229" t="s">
        <v>182</v>
      </c>
      <c r="AC172" s="214">
        <v>219250</v>
      </c>
      <c r="AD172" s="214"/>
    </row>
    <row r="173" spans="1:30" ht="15.75" customHeight="1" x14ac:dyDescent="0.25">
      <c r="A173" s="227">
        <v>43997</v>
      </c>
      <c r="B173" s="228"/>
      <c r="C173" s="228" t="s">
        <v>1018</v>
      </c>
      <c r="D173" s="224" t="s">
        <v>1019</v>
      </c>
      <c r="E173" s="224" t="s">
        <v>1020</v>
      </c>
      <c r="F173" s="224" t="s">
        <v>1021</v>
      </c>
      <c r="G173" s="224" t="s">
        <v>177</v>
      </c>
      <c r="H173" s="228" t="s">
        <v>1022</v>
      </c>
      <c r="I173" s="227">
        <v>44014</v>
      </c>
      <c r="J173" s="228"/>
      <c r="K173" s="224" t="s">
        <v>167</v>
      </c>
      <c r="L173" s="224" t="s">
        <v>776</v>
      </c>
      <c r="M173" s="227" t="s">
        <v>351</v>
      </c>
      <c r="N173" s="228">
        <v>340507</v>
      </c>
      <c r="O173" s="224" t="s">
        <v>689</v>
      </c>
      <c r="P173" s="224" t="s">
        <v>1023</v>
      </c>
      <c r="Q173" s="224"/>
      <c r="R173" s="224"/>
      <c r="S173" s="224"/>
      <c r="T173" s="243"/>
      <c r="U173" s="215"/>
      <c r="V173" s="241">
        <v>0</v>
      </c>
      <c r="W173" s="222"/>
      <c r="X173" s="221"/>
      <c r="Y173" s="221"/>
      <c r="Z173" s="223"/>
      <c r="AA173" s="230">
        <v>0</v>
      </c>
      <c r="AB173" s="229"/>
      <c r="AC173" s="218">
        <v>218806</v>
      </c>
      <c r="AD173" s="218"/>
    </row>
    <row r="174" spans="1:30" ht="15.75" customHeight="1" x14ac:dyDescent="0.25">
      <c r="A174" s="227">
        <v>44014</v>
      </c>
      <c r="B174" s="228">
        <v>32614592</v>
      </c>
      <c r="C174" s="228" t="s">
        <v>1024</v>
      </c>
      <c r="D174" s="219" t="s">
        <v>1025</v>
      </c>
      <c r="E174" s="219" t="s">
        <v>1026</v>
      </c>
      <c r="F174" s="219" t="s">
        <v>1027</v>
      </c>
      <c r="G174" s="219" t="s">
        <v>177</v>
      </c>
      <c r="H174" s="228" t="s">
        <v>1028</v>
      </c>
      <c r="I174" s="227">
        <v>44014</v>
      </c>
      <c r="J174" s="228" t="s">
        <v>203</v>
      </c>
      <c r="K174" s="219" t="s">
        <v>167</v>
      </c>
      <c r="L174" s="219" t="s">
        <v>559</v>
      </c>
      <c r="M174" s="227"/>
      <c r="N174" s="228"/>
      <c r="O174" s="219"/>
      <c r="P174" s="219"/>
      <c r="Q174" s="219"/>
      <c r="R174" s="219"/>
      <c r="S174" s="219"/>
      <c r="T174" s="243"/>
      <c r="U174" s="215"/>
      <c r="V174" s="241">
        <v>0</v>
      </c>
      <c r="W174" s="222"/>
      <c r="X174" s="221"/>
      <c r="Y174" s="221"/>
      <c r="Z174" s="223"/>
      <c r="AA174" s="230">
        <v>0</v>
      </c>
      <c r="AB174" s="229" t="s">
        <v>182</v>
      </c>
      <c r="AC174" s="214">
        <v>219639</v>
      </c>
      <c r="AD174" s="214"/>
    </row>
    <row r="175" spans="1:30" ht="15.75" customHeight="1" x14ac:dyDescent="0.25">
      <c r="A175" s="227">
        <v>43979</v>
      </c>
      <c r="B175" s="228">
        <v>32613724</v>
      </c>
      <c r="C175" s="228" t="s">
        <v>1029</v>
      </c>
      <c r="D175" s="219" t="s">
        <v>219</v>
      </c>
      <c r="E175" s="219" t="s">
        <v>1030</v>
      </c>
      <c r="F175" s="219" t="s">
        <v>1031</v>
      </c>
      <c r="G175" s="219" t="s">
        <v>177</v>
      </c>
      <c r="H175" s="228" t="s">
        <v>1032</v>
      </c>
      <c r="I175" s="227">
        <v>44014</v>
      </c>
      <c r="J175" s="228" t="s">
        <v>166</v>
      </c>
      <c r="K175" s="219" t="s">
        <v>184</v>
      </c>
      <c r="L175" s="219" t="s">
        <v>1033</v>
      </c>
      <c r="M175" s="227"/>
      <c r="N175" s="228"/>
      <c r="O175" s="219"/>
      <c r="P175" s="219"/>
      <c r="Q175" s="219"/>
      <c r="R175" s="219"/>
      <c r="S175" s="219"/>
      <c r="T175" s="243"/>
      <c r="U175" s="215"/>
      <c r="V175" s="241">
        <v>0</v>
      </c>
      <c r="W175" s="222"/>
      <c r="X175" s="53"/>
      <c r="Y175" s="53" t="s">
        <v>225</v>
      </c>
      <c r="Z175" s="223"/>
      <c r="AA175" s="230">
        <v>0</v>
      </c>
      <c r="AB175" s="229" t="s">
        <v>182</v>
      </c>
      <c r="AC175" s="214">
        <v>220374</v>
      </c>
      <c r="AD175" s="214"/>
    </row>
    <row r="176" spans="1:30" ht="15.75" customHeight="1" x14ac:dyDescent="0.25">
      <c r="A176" s="227">
        <v>43997</v>
      </c>
      <c r="B176" s="228">
        <v>32835130</v>
      </c>
      <c r="C176" s="228" t="s">
        <v>1034</v>
      </c>
      <c r="D176" s="219" t="s">
        <v>207</v>
      </c>
      <c r="E176" s="219" t="s">
        <v>1035</v>
      </c>
      <c r="F176" s="219" t="s">
        <v>1036</v>
      </c>
      <c r="G176" s="219" t="s">
        <v>177</v>
      </c>
      <c r="H176" s="228" t="s">
        <v>1037</v>
      </c>
      <c r="I176" s="227">
        <v>44015</v>
      </c>
      <c r="J176" s="228" t="s">
        <v>203</v>
      </c>
      <c r="K176" s="219" t="s">
        <v>180</v>
      </c>
      <c r="L176" s="219" t="s">
        <v>1038</v>
      </c>
      <c r="M176" s="227"/>
      <c r="N176" s="228"/>
      <c r="O176" s="219"/>
      <c r="P176" s="219"/>
      <c r="Q176" s="219"/>
      <c r="R176" s="219"/>
      <c r="S176" s="219"/>
      <c r="T176" s="243"/>
      <c r="U176" s="215"/>
      <c r="V176" s="241">
        <v>3672</v>
      </c>
      <c r="W176" s="222"/>
      <c r="X176" s="221"/>
      <c r="Y176" s="221"/>
      <c r="Z176" s="223"/>
      <c r="AA176" s="230">
        <v>3672</v>
      </c>
      <c r="AB176" s="229" t="s">
        <v>182</v>
      </c>
      <c r="AC176" s="214">
        <v>219105</v>
      </c>
      <c r="AD176" s="214"/>
    </row>
    <row r="177" spans="1:30" ht="15.75" customHeight="1" x14ac:dyDescent="0.25">
      <c r="A177" s="227">
        <v>44007</v>
      </c>
      <c r="B177" s="228">
        <v>32619226</v>
      </c>
      <c r="C177" s="228" t="s">
        <v>1039</v>
      </c>
      <c r="D177" s="219" t="s">
        <v>347</v>
      </c>
      <c r="E177" s="219" t="s">
        <v>1040</v>
      </c>
      <c r="F177" s="219" t="s">
        <v>1041</v>
      </c>
      <c r="G177" s="219" t="s">
        <v>177</v>
      </c>
      <c r="H177" s="228" t="s">
        <v>1042</v>
      </c>
      <c r="I177" s="227">
        <v>44015</v>
      </c>
      <c r="J177" s="228" t="s">
        <v>203</v>
      </c>
      <c r="K177" s="219" t="s">
        <v>180</v>
      </c>
      <c r="L177" s="219" t="s">
        <v>181</v>
      </c>
      <c r="M177" s="227"/>
      <c r="N177" s="228"/>
      <c r="O177" s="219"/>
      <c r="P177" s="219"/>
      <c r="Q177" s="219"/>
      <c r="R177" s="219"/>
      <c r="S177" s="219"/>
      <c r="T177" s="243"/>
      <c r="U177" s="215"/>
      <c r="V177" s="241">
        <v>2700</v>
      </c>
      <c r="W177" s="222"/>
      <c r="X177" s="221"/>
      <c r="Y177" s="221"/>
      <c r="Z177" s="223"/>
      <c r="AA177" s="230">
        <v>2700</v>
      </c>
      <c r="AB177" s="229" t="s">
        <v>182</v>
      </c>
      <c r="AC177" s="214">
        <v>219278</v>
      </c>
      <c r="AD177" s="214"/>
    </row>
    <row r="178" spans="1:30" ht="15.75" customHeight="1" x14ac:dyDescent="0.25">
      <c r="A178" s="227">
        <v>43981</v>
      </c>
      <c r="B178" s="228"/>
      <c r="C178" s="228" t="s">
        <v>1043</v>
      </c>
      <c r="D178" s="224"/>
      <c r="E178" s="224"/>
      <c r="F178" s="224"/>
      <c r="G178" s="224" t="s">
        <v>164</v>
      </c>
      <c r="H178" s="228" t="s">
        <v>1044</v>
      </c>
      <c r="I178" s="227">
        <v>44015</v>
      </c>
      <c r="J178" s="228"/>
      <c r="K178" s="224" t="s">
        <v>167</v>
      </c>
      <c r="L178" s="224" t="s">
        <v>1045</v>
      </c>
      <c r="M178" s="227"/>
      <c r="N178" s="228"/>
      <c r="O178" s="224"/>
      <c r="P178" s="224"/>
      <c r="Q178" s="224"/>
      <c r="R178" s="224"/>
      <c r="S178" s="224"/>
      <c r="T178" s="243"/>
      <c r="U178" s="215"/>
      <c r="V178" s="241">
        <v>0</v>
      </c>
      <c r="W178" s="222"/>
      <c r="X178" s="221"/>
      <c r="Y178" s="221"/>
      <c r="Z178" s="223"/>
      <c r="AA178" s="230">
        <v>0</v>
      </c>
      <c r="AB178" s="229"/>
      <c r="AC178" s="218">
        <v>236599</v>
      </c>
      <c r="AD178" s="218"/>
    </row>
    <row r="179" spans="1:30" ht="15.75" customHeight="1" x14ac:dyDescent="0.25">
      <c r="A179" s="227">
        <v>44007</v>
      </c>
      <c r="B179" s="228">
        <v>32634530</v>
      </c>
      <c r="C179" s="228" t="s">
        <v>1046</v>
      </c>
      <c r="D179" s="219" t="s">
        <v>207</v>
      </c>
      <c r="E179" s="219" t="s">
        <v>1047</v>
      </c>
      <c r="F179" s="219" t="s">
        <v>1048</v>
      </c>
      <c r="G179" s="219" t="s">
        <v>177</v>
      </c>
      <c r="H179" s="228" t="s">
        <v>1049</v>
      </c>
      <c r="I179" s="227">
        <v>44016</v>
      </c>
      <c r="J179" s="228" t="s">
        <v>203</v>
      </c>
      <c r="K179" s="219" t="s">
        <v>316</v>
      </c>
      <c r="L179" s="219" t="s">
        <v>1050</v>
      </c>
      <c r="M179" s="227" t="s">
        <v>180</v>
      </c>
      <c r="N179" s="228" t="s">
        <v>1051</v>
      </c>
      <c r="O179" s="219" t="s">
        <v>184</v>
      </c>
      <c r="P179" s="219" t="s">
        <v>1052</v>
      </c>
      <c r="Q179" s="219"/>
      <c r="R179" s="219"/>
      <c r="S179" s="219"/>
      <c r="T179" s="243"/>
      <c r="U179" s="215"/>
      <c r="V179" s="241">
        <v>2496</v>
      </c>
      <c r="W179" s="222"/>
      <c r="X179" s="221"/>
      <c r="Y179" s="221"/>
      <c r="Z179" s="223"/>
      <c r="AA179" s="230">
        <v>2496</v>
      </c>
      <c r="AB179" s="229" t="s">
        <v>182</v>
      </c>
      <c r="AC179" s="214">
        <v>219536</v>
      </c>
      <c r="AD179" s="214"/>
    </row>
    <row r="180" spans="1:30" ht="15.75" customHeight="1" x14ac:dyDescent="0.25">
      <c r="A180" s="227">
        <v>43991</v>
      </c>
      <c r="B180" s="228"/>
      <c r="C180" s="228" t="s">
        <v>1053</v>
      </c>
      <c r="D180" s="219" t="s">
        <v>1054</v>
      </c>
      <c r="E180" s="219" t="s">
        <v>1055</v>
      </c>
      <c r="F180" s="219" t="s">
        <v>1056</v>
      </c>
      <c r="G180" s="219" t="s">
        <v>177</v>
      </c>
      <c r="H180" s="228" t="s">
        <v>1057</v>
      </c>
      <c r="I180" s="227">
        <v>44018</v>
      </c>
      <c r="J180" s="228" t="s">
        <v>203</v>
      </c>
      <c r="K180" s="219" t="s">
        <v>167</v>
      </c>
      <c r="L180" s="219" t="s">
        <v>1058</v>
      </c>
      <c r="M180" s="227" t="s">
        <v>167</v>
      </c>
      <c r="N180" s="228" t="s">
        <v>1059</v>
      </c>
      <c r="O180" s="219" t="s">
        <v>167</v>
      </c>
      <c r="P180" s="219" t="s">
        <v>408</v>
      </c>
      <c r="Q180" s="219"/>
      <c r="R180" s="219"/>
      <c r="S180" s="219"/>
      <c r="T180" s="242"/>
      <c r="U180" s="213"/>
      <c r="V180" s="241">
        <v>2692.8</v>
      </c>
      <c r="W180" s="22"/>
      <c r="X180" s="53"/>
      <c r="Y180" s="53"/>
      <c r="Z180" s="24"/>
      <c r="AA180" s="230">
        <v>2692.8</v>
      </c>
      <c r="AB180" s="228" t="s">
        <v>182</v>
      </c>
      <c r="AC180" s="219">
        <v>204274</v>
      </c>
      <c r="AD180" s="219"/>
    </row>
    <row r="181" spans="1:30" ht="15.75" customHeight="1" x14ac:dyDescent="0.25">
      <c r="A181" s="227">
        <v>44012</v>
      </c>
      <c r="B181" s="228"/>
      <c r="C181" s="228" t="s">
        <v>1060</v>
      </c>
      <c r="D181" s="219" t="s">
        <v>207</v>
      </c>
      <c r="E181" s="219" t="s">
        <v>1061</v>
      </c>
      <c r="F181" s="219" t="s">
        <v>1062</v>
      </c>
      <c r="G181" s="219" t="s">
        <v>177</v>
      </c>
      <c r="H181" s="228" t="s">
        <v>1063</v>
      </c>
      <c r="I181" s="227">
        <v>44018</v>
      </c>
      <c r="J181" s="228" t="s">
        <v>203</v>
      </c>
      <c r="K181" s="219" t="s">
        <v>167</v>
      </c>
      <c r="L181" s="219" t="s">
        <v>511</v>
      </c>
      <c r="M181" s="227" t="s">
        <v>167</v>
      </c>
      <c r="N181" s="228" t="s">
        <v>512</v>
      </c>
      <c r="O181" s="219" t="s">
        <v>167</v>
      </c>
      <c r="P181" s="219" t="s">
        <v>217</v>
      </c>
      <c r="Q181" s="219"/>
      <c r="R181" s="219"/>
      <c r="S181" s="219"/>
      <c r="T181" s="243"/>
      <c r="U181" s="215"/>
      <c r="V181" s="241">
        <v>2904</v>
      </c>
      <c r="W181" s="222"/>
      <c r="X181" s="221"/>
      <c r="Y181" s="221"/>
      <c r="Z181" s="223"/>
      <c r="AA181" s="230">
        <v>2904</v>
      </c>
      <c r="AB181" s="229" t="s">
        <v>182</v>
      </c>
      <c r="AC181" s="214">
        <v>219562</v>
      </c>
      <c r="AD181" s="214"/>
    </row>
    <row r="182" spans="1:30" ht="15.75" customHeight="1" x14ac:dyDescent="0.25">
      <c r="A182" s="227">
        <v>44018</v>
      </c>
      <c r="B182" s="228">
        <v>32904797</v>
      </c>
      <c r="C182" s="228" t="s">
        <v>1064</v>
      </c>
      <c r="D182" s="219" t="s">
        <v>192</v>
      </c>
      <c r="E182" s="219" t="s">
        <v>1065</v>
      </c>
      <c r="F182" s="219" t="s">
        <v>1066</v>
      </c>
      <c r="G182" s="219" t="s">
        <v>177</v>
      </c>
      <c r="H182" s="228" t="s">
        <v>1067</v>
      </c>
      <c r="I182" s="227">
        <v>44018</v>
      </c>
      <c r="J182" s="228" t="s">
        <v>203</v>
      </c>
      <c r="K182" s="219" t="s">
        <v>167</v>
      </c>
      <c r="L182" s="219" t="s">
        <v>211</v>
      </c>
      <c r="M182" s="227" t="s">
        <v>184</v>
      </c>
      <c r="N182" s="228" t="s">
        <v>212</v>
      </c>
      <c r="O182" s="219"/>
      <c r="P182" s="219"/>
      <c r="Q182" s="219"/>
      <c r="R182" s="219"/>
      <c r="S182" s="219"/>
      <c r="T182" s="243"/>
      <c r="U182" s="215"/>
      <c r="V182" s="241">
        <v>0</v>
      </c>
      <c r="W182" s="222"/>
      <c r="X182" s="221"/>
      <c r="Y182" s="221"/>
      <c r="Z182" s="223"/>
      <c r="AA182" s="230">
        <v>0</v>
      </c>
      <c r="AB182" s="229" t="s">
        <v>182</v>
      </c>
      <c r="AC182" s="214">
        <v>219868</v>
      </c>
      <c r="AD182" s="214"/>
    </row>
    <row r="183" spans="1:30" ht="15.75" customHeight="1" x14ac:dyDescent="0.25">
      <c r="A183" s="227">
        <v>44018</v>
      </c>
      <c r="B183" s="228">
        <v>32633478</v>
      </c>
      <c r="C183" s="228" t="s">
        <v>1068</v>
      </c>
      <c r="D183" s="219" t="s">
        <v>192</v>
      </c>
      <c r="E183" s="219" t="s">
        <v>1069</v>
      </c>
      <c r="F183" s="219" t="s">
        <v>1070</v>
      </c>
      <c r="G183" s="219" t="s">
        <v>177</v>
      </c>
      <c r="H183" s="228" t="s">
        <v>1071</v>
      </c>
      <c r="I183" s="227">
        <v>44018</v>
      </c>
      <c r="J183" s="228" t="s">
        <v>203</v>
      </c>
      <c r="K183" s="219" t="s">
        <v>184</v>
      </c>
      <c r="L183" s="219" t="s">
        <v>1072</v>
      </c>
      <c r="M183" s="227" t="s">
        <v>180</v>
      </c>
      <c r="N183" s="228" t="s">
        <v>1073</v>
      </c>
      <c r="O183" s="219"/>
      <c r="P183" s="219"/>
      <c r="Q183" s="219"/>
      <c r="R183" s="219"/>
      <c r="S183" s="219"/>
      <c r="T183" s="243"/>
      <c r="U183" s="215"/>
      <c r="V183" s="241">
        <v>0</v>
      </c>
      <c r="W183" s="222"/>
      <c r="X183" s="221"/>
      <c r="Y183" s="221"/>
      <c r="Z183" s="223"/>
      <c r="AA183" s="230">
        <v>0</v>
      </c>
      <c r="AB183" s="229" t="s">
        <v>182</v>
      </c>
      <c r="AC183" s="214">
        <v>219983</v>
      </c>
      <c r="AD183" s="214"/>
    </row>
    <row r="184" spans="1:30" ht="15.75" customHeight="1" x14ac:dyDescent="0.25">
      <c r="A184" s="227">
        <v>44008</v>
      </c>
      <c r="B184" s="228">
        <v>32633492</v>
      </c>
      <c r="C184" s="228" t="s">
        <v>1074</v>
      </c>
      <c r="D184" s="219" t="s">
        <v>192</v>
      </c>
      <c r="E184" s="219" t="s">
        <v>1075</v>
      </c>
      <c r="F184" s="219" t="s">
        <v>1076</v>
      </c>
      <c r="G184" s="219" t="s">
        <v>177</v>
      </c>
      <c r="H184" s="228" t="s">
        <v>1077</v>
      </c>
      <c r="I184" s="227">
        <v>44019</v>
      </c>
      <c r="J184" s="228" t="s">
        <v>203</v>
      </c>
      <c r="K184" s="219" t="s">
        <v>167</v>
      </c>
      <c r="L184" s="219" t="s">
        <v>1078</v>
      </c>
      <c r="M184" s="227"/>
      <c r="N184" s="228"/>
      <c r="O184" s="219"/>
      <c r="P184" s="219"/>
      <c r="Q184" s="219"/>
      <c r="R184" s="219"/>
      <c r="S184" s="219"/>
      <c r="T184" s="243"/>
      <c r="U184" s="215"/>
      <c r="V184" s="241">
        <v>0</v>
      </c>
      <c r="W184" s="222"/>
      <c r="X184" s="221"/>
      <c r="Y184" s="221"/>
      <c r="Z184" s="223"/>
      <c r="AA184" s="230">
        <v>0</v>
      </c>
      <c r="AB184" s="229" t="s">
        <v>182</v>
      </c>
      <c r="AC184" s="214">
        <v>214140</v>
      </c>
      <c r="AD184" s="214"/>
    </row>
    <row r="185" spans="1:30" ht="15.75" customHeight="1" x14ac:dyDescent="0.25">
      <c r="A185" s="227">
        <v>44018</v>
      </c>
      <c r="B185" s="228"/>
      <c r="C185" s="228" t="s">
        <v>1079</v>
      </c>
      <c r="D185" s="219" t="s">
        <v>459</v>
      </c>
      <c r="E185" s="219" t="s">
        <v>1080</v>
      </c>
      <c r="F185" s="219" t="s">
        <v>1081</v>
      </c>
      <c r="G185" s="219" t="s">
        <v>177</v>
      </c>
      <c r="H185" s="228" t="s">
        <v>1082</v>
      </c>
      <c r="I185" s="227">
        <v>44019</v>
      </c>
      <c r="J185" s="228" t="s">
        <v>179</v>
      </c>
      <c r="K185" s="219" t="s">
        <v>167</v>
      </c>
      <c r="L185" s="219" t="s">
        <v>211</v>
      </c>
      <c r="M185" s="227"/>
      <c r="N185" s="228"/>
      <c r="O185" s="219"/>
      <c r="P185" s="219"/>
      <c r="Q185" s="219"/>
      <c r="R185" s="219"/>
      <c r="S185" s="219"/>
      <c r="T185" s="243"/>
      <c r="U185" s="215"/>
      <c r="V185" s="241">
        <v>0</v>
      </c>
      <c r="W185" s="222"/>
      <c r="X185" s="221"/>
      <c r="Y185" s="221"/>
      <c r="Z185" s="223"/>
      <c r="AA185" s="230">
        <v>0</v>
      </c>
      <c r="AB185" s="229" t="s">
        <v>182</v>
      </c>
      <c r="AC185" s="214">
        <v>222312</v>
      </c>
      <c r="AD185" s="214"/>
    </row>
    <row r="186" spans="1:30" ht="15.75" customHeight="1" x14ac:dyDescent="0.25">
      <c r="A186" s="227">
        <v>43982</v>
      </c>
      <c r="B186" s="228">
        <v>32641291</v>
      </c>
      <c r="C186" s="228" t="s">
        <v>1083</v>
      </c>
      <c r="D186" s="219" t="s">
        <v>328</v>
      </c>
      <c r="E186" s="219" t="s">
        <v>471</v>
      </c>
      <c r="F186" s="219" t="s">
        <v>472</v>
      </c>
      <c r="G186" s="219" t="s">
        <v>177</v>
      </c>
      <c r="H186" s="228" t="s">
        <v>1084</v>
      </c>
      <c r="I186" s="227">
        <v>44020</v>
      </c>
      <c r="J186" s="228" t="s">
        <v>332</v>
      </c>
      <c r="K186" s="219" t="s">
        <v>184</v>
      </c>
      <c r="L186" s="219" t="s">
        <v>185</v>
      </c>
      <c r="M186" s="227" t="s">
        <v>186</v>
      </c>
      <c r="N186" s="228" t="s">
        <v>187</v>
      </c>
      <c r="O186" s="219"/>
      <c r="P186" s="219"/>
      <c r="Q186" s="219"/>
      <c r="R186" s="219"/>
      <c r="S186" s="219"/>
      <c r="T186" s="243"/>
      <c r="U186" s="215"/>
      <c r="V186" s="241">
        <v>0</v>
      </c>
      <c r="W186" s="222"/>
      <c r="X186" s="221"/>
      <c r="Y186" s="221"/>
      <c r="Z186" s="223"/>
      <c r="AA186" s="230">
        <v>0</v>
      </c>
      <c r="AB186" s="229" t="s">
        <v>182</v>
      </c>
      <c r="AC186" s="214">
        <v>217177</v>
      </c>
      <c r="AD186" s="214"/>
    </row>
    <row r="187" spans="1:30" ht="15.75" customHeight="1" x14ac:dyDescent="0.25">
      <c r="A187" s="227">
        <v>43963</v>
      </c>
      <c r="B187" s="228">
        <v>32695397</v>
      </c>
      <c r="C187" s="228" t="s">
        <v>1085</v>
      </c>
      <c r="D187" s="219" t="s">
        <v>1086</v>
      </c>
      <c r="E187" s="219" t="s">
        <v>1087</v>
      </c>
      <c r="F187" s="219" t="s">
        <v>1088</v>
      </c>
      <c r="G187" s="219" t="s">
        <v>177</v>
      </c>
      <c r="H187" s="228" t="s">
        <v>1089</v>
      </c>
      <c r="I187" s="227">
        <v>44021</v>
      </c>
      <c r="J187" s="228" t="s">
        <v>203</v>
      </c>
      <c r="K187" s="219" t="s">
        <v>184</v>
      </c>
      <c r="L187" s="219" t="s">
        <v>1090</v>
      </c>
      <c r="M187" s="227"/>
      <c r="N187" s="228"/>
      <c r="O187" s="219"/>
      <c r="P187" s="219"/>
      <c r="Q187" s="219"/>
      <c r="R187" s="219"/>
      <c r="S187" s="219"/>
      <c r="T187" s="243"/>
      <c r="U187" s="215"/>
      <c r="V187" s="241">
        <v>716.86</v>
      </c>
      <c r="W187" s="222"/>
      <c r="X187" s="221"/>
      <c r="Y187" s="221"/>
      <c r="Z187" s="223"/>
      <c r="AA187" s="230">
        <v>716.86</v>
      </c>
      <c r="AB187" s="229" t="s">
        <v>182</v>
      </c>
      <c r="AC187" s="214">
        <v>215853</v>
      </c>
      <c r="AD187" s="214"/>
    </row>
    <row r="188" spans="1:30" ht="15.75" customHeight="1" x14ac:dyDescent="0.25">
      <c r="A188" s="227">
        <v>43986</v>
      </c>
      <c r="B188" s="228"/>
      <c r="C188" s="228" t="s">
        <v>1091</v>
      </c>
      <c r="D188" s="219" t="s">
        <v>207</v>
      </c>
      <c r="E188" s="219" t="s">
        <v>1092</v>
      </c>
      <c r="F188" s="219" t="s">
        <v>1093</v>
      </c>
      <c r="G188" s="219" t="s">
        <v>177</v>
      </c>
      <c r="H188" s="228" t="s">
        <v>1094</v>
      </c>
      <c r="I188" s="227">
        <v>44021</v>
      </c>
      <c r="J188" s="228" t="s">
        <v>203</v>
      </c>
      <c r="K188" s="219" t="s">
        <v>167</v>
      </c>
      <c r="L188" s="219" t="s">
        <v>589</v>
      </c>
      <c r="M188" s="227" t="s">
        <v>167</v>
      </c>
      <c r="N188" s="228" t="s">
        <v>588</v>
      </c>
      <c r="O188" s="219" t="s">
        <v>689</v>
      </c>
      <c r="P188" s="219" t="s">
        <v>1095</v>
      </c>
      <c r="Q188" s="219"/>
      <c r="R188" s="219"/>
      <c r="S188" s="219"/>
      <c r="T188" s="243"/>
      <c r="U188" s="215"/>
      <c r="V188" s="241">
        <v>3168</v>
      </c>
      <c r="W188" s="222"/>
      <c r="X188" s="221"/>
      <c r="Y188" s="221"/>
      <c r="Z188" s="223"/>
      <c r="AA188" s="230">
        <v>3168</v>
      </c>
      <c r="AB188" s="229" t="s">
        <v>182</v>
      </c>
      <c r="AC188" s="214">
        <v>219118</v>
      </c>
      <c r="AD188" s="214"/>
    </row>
    <row r="189" spans="1:30" ht="15.75" customHeight="1" x14ac:dyDescent="0.25">
      <c r="A189" s="227">
        <v>44017</v>
      </c>
      <c r="B189" s="228"/>
      <c r="C189" s="228" t="s">
        <v>1096</v>
      </c>
      <c r="D189" s="219" t="s">
        <v>174</v>
      </c>
      <c r="E189" s="219" t="s">
        <v>376</v>
      </c>
      <c r="F189" s="219" t="s">
        <v>377</v>
      </c>
      <c r="G189" s="219" t="s">
        <v>177</v>
      </c>
      <c r="H189" s="228" t="s">
        <v>1097</v>
      </c>
      <c r="I189" s="227">
        <v>44021</v>
      </c>
      <c r="J189" s="228" t="s">
        <v>166</v>
      </c>
      <c r="K189" s="219" t="s">
        <v>167</v>
      </c>
      <c r="L189" s="219" t="s">
        <v>1098</v>
      </c>
      <c r="M189" s="227"/>
      <c r="N189" s="228"/>
      <c r="O189" s="219"/>
      <c r="P189" s="219"/>
      <c r="Q189" s="219"/>
      <c r="R189" s="219"/>
      <c r="S189" s="219"/>
      <c r="T189" s="243"/>
      <c r="U189" s="215"/>
      <c r="V189" s="241">
        <v>0</v>
      </c>
      <c r="W189" s="222"/>
      <c r="X189" s="221"/>
      <c r="Y189" s="221"/>
      <c r="Z189" s="223"/>
      <c r="AA189" s="230">
        <v>0</v>
      </c>
      <c r="AB189" s="229" t="s">
        <v>182</v>
      </c>
      <c r="AC189" s="214">
        <v>220364</v>
      </c>
      <c r="AD189" s="214"/>
    </row>
    <row r="190" spans="1:30" ht="15.75" customHeight="1" x14ac:dyDescent="0.25">
      <c r="A190" s="227">
        <v>43979</v>
      </c>
      <c r="B190" s="228"/>
      <c r="C190" s="228" t="s">
        <v>1099</v>
      </c>
      <c r="D190" s="219" t="s">
        <v>451</v>
      </c>
      <c r="E190" s="219" t="s">
        <v>1100</v>
      </c>
      <c r="F190" s="219" t="s">
        <v>1101</v>
      </c>
      <c r="G190" s="219" t="s">
        <v>177</v>
      </c>
      <c r="H190" s="228" t="s">
        <v>1102</v>
      </c>
      <c r="I190" s="227">
        <v>44022</v>
      </c>
      <c r="J190" s="228" t="s">
        <v>203</v>
      </c>
      <c r="K190" s="219" t="s">
        <v>184</v>
      </c>
      <c r="L190" s="219" t="s">
        <v>1090</v>
      </c>
      <c r="M190" s="227"/>
      <c r="N190" s="228"/>
      <c r="O190" s="219"/>
      <c r="P190" s="219"/>
      <c r="Q190" s="219"/>
      <c r="R190" s="219"/>
      <c r="S190" s="219"/>
      <c r="T190" s="243"/>
      <c r="U190" s="215"/>
      <c r="V190" s="241">
        <v>3902.36</v>
      </c>
      <c r="W190" s="222"/>
      <c r="X190" s="221"/>
      <c r="Y190" s="221"/>
      <c r="Z190" s="223"/>
      <c r="AA190" s="230">
        <v>3902.36</v>
      </c>
      <c r="AB190" s="229" t="s">
        <v>182</v>
      </c>
      <c r="AC190" s="214">
        <v>214876</v>
      </c>
      <c r="AD190" s="214"/>
    </row>
    <row r="191" spans="1:30" ht="15.75" customHeight="1" x14ac:dyDescent="0.25">
      <c r="A191" s="227">
        <v>44020</v>
      </c>
      <c r="B191" s="228"/>
      <c r="C191" s="228" t="s">
        <v>1103</v>
      </c>
      <c r="D191" s="219" t="s">
        <v>174</v>
      </c>
      <c r="E191" s="219" t="s">
        <v>278</v>
      </c>
      <c r="F191" s="219" t="s">
        <v>279</v>
      </c>
      <c r="G191" s="219" t="s">
        <v>177</v>
      </c>
      <c r="H191" s="228" t="s">
        <v>1104</v>
      </c>
      <c r="I191" s="227">
        <v>44023</v>
      </c>
      <c r="J191" s="228" t="s">
        <v>231</v>
      </c>
      <c r="K191" s="219" t="s">
        <v>184</v>
      </c>
      <c r="L191" s="219" t="s">
        <v>448</v>
      </c>
      <c r="M191" s="227" t="s">
        <v>288</v>
      </c>
      <c r="N191" s="228">
        <v>661232</v>
      </c>
      <c r="O191" s="219" t="s">
        <v>1105</v>
      </c>
      <c r="P191" s="219">
        <v>279705176</v>
      </c>
      <c r="Q191" s="219"/>
      <c r="R191" s="219"/>
      <c r="S191" s="219"/>
      <c r="T191" s="243"/>
      <c r="U191" s="215"/>
      <c r="V191" s="241">
        <v>0</v>
      </c>
      <c r="W191" s="222"/>
      <c r="X191" s="221"/>
      <c r="Y191" s="221"/>
      <c r="Z191" s="223"/>
      <c r="AA191" s="230">
        <v>0</v>
      </c>
      <c r="AB191" s="229" t="s">
        <v>182</v>
      </c>
      <c r="AC191" s="214">
        <v>217952</v>
      </c>
      <c r="AD191" s="214"/>
    </row>
    <row r="192" spans="1:30" ht="15.75" customHeight="1" x14ac:dyDescent="0.25">
      <c r="A192" s="227">
        <v>44018</v>
      </c>
      <c r="B192" s="228"/>
      <c r="C192" s="228" t="s">
        <v>1106</v>
      </c>
      <c r="D192" s="219" t="s">
        <v>207</v>
      </c>
      <c r="E192" s="219" t="s">
        <v>1107</v>
      </c>
      <c r="F192" s="219" t="s">
        <v>1108</v>
      </c>
      <c r="G192" s="219" t="s">
        <v>177</v>
      </c>
      <c r="H192" s="228" t="s">
        <v>1109</v>
      </c>
      <c r="I192" s="227">
        <v>44023</v>
      </c>
      <c r="J192" s="228" t="s">
        <v>203</v>
      </c>
      <c r="K192" s="219" t="s">
        <v>167</v>
      </c>
      <c r="L192" s="219" t="s">
        <v>1110</v>
      </c>
      <c r="M192" s="227" t="s">
        <v>167</v>
      </c>
      <c r="N192" s="228" t="s">
        <v>570</v>
      </c>
      <c r="O192" s="219"/>
      <c r="P192" s="219"/>
      <c r="Q192" s="219"/>
      <c r="R192" s="219"/>
      <c r="S192" s="219"/>
      <c r="T192" s="243"/>
      <c r="U192" s="215"/>
      <c r="V192" s="241">
        <v>2424</v>
      </c>
      <c r="W192" s="222"/>
      <c r="X192" s="221"/>
      <c r="Y192" s="221"/>
      <c r="Z192" s="223"/>
      <c r="AA192" s="230">
        <v>2424</v>
      </c>
      <c r="AB192" s="229" t="s">
        <v>427</v>
      </c>
      <c r="AC192" s="214">
        <v>220790</v>
      </c>
      <c r="AD192" s="214"/>
    </row>
    <row r="193" spans="1:30" ht="15.75" customHeight="1" x14ac:dyDescent="0.25">
      <c r="A193" s="227">
        <v>44022</v>
      </c>
      <c r="B193" s="228">
        <v>32904936</v>
      </c>
      <c r="C193" s="228" t="s">
        <v>1111</v>
      </c>
      <c r="D193" s="219" t="s">
        <v>192</v>
      </c>
      <c r="E193" s="219" t="s">
        <v>1112</v>
      </c>
      <c r="F193" s="219" t="s">
        <v>1113</v>
      </c>
      <c r="G193" s="219" t="s">
        <v>177</v>
      </c>
      <c r="H193" s="228" t="s">
        <v>1114</v>
      </c>
      <c r="I193" s="227">
        <v>44024</v>
      </c>
      <c r="J193" s="228" t="s">
        <v>203</v>
      </c>
      <c r="K193" s="219" t="s">
        <v>167</v>
      </c>
      <c r="L193" s="219" t="s">
        <v>589</v>
      </c>
      <c r="M193" s="227" t="s">
        <v>167</v>
      </c>
      <c r="N193" s="228" t="s">
        <v>588</v>
      </c>
      <c r="O193" s="219" t="s">
        <v>167</v>
      </c>
      <c r="P193" s="219" t="s">
        <v>1115</v>
      </c>
      <c r="Q193" s="219"/>
      <c r="R193" s="219"/>
      <c r="S193" s="219"/>
      <c r="T193" s="243"/>
      <c r="U193" s="215"/>
      <c r="V193" s="241">
        <v>0</v>
      </c>
      <c r="W193" s="222"/>
      <c r="X193" s="53"/>
      <c r="Y193" s="53"/>
      <c r="Z193" s="223"/>
      <c r="AA193" s="230">
        <v>0</v>
      </c>
      <c r="AB193" s="229" t="s">
        <v>182</v>
      </c>
      <c r="AC193" s="214">
        <v>220430</v>
      </c>
      <c r="AD193" s="214"/>
    </row>
    <row r="194" spans="1:30" ht="15.75" customHeight="1" x14ac:dyDescent="0.25">
      <c r="A194" s="227">
        <v>43966</v>
      </c>
      <c r="B194" s="228"/>
      <c r="C194" s="228" t="s">
        <v>1116</v>
      </c>
      <c r="D194" s="219" t="s">
        <v>459</v>
      </c>
      <c r="E194" s="219" t="s">
        <v>773</v>
      </c>
      <c r="F194" s="219" t="s">
        <v>774</v>
      </c>
      <c r="G194" s="219" t="s">
        <v>177</v>
      </c>
      <c r="H194" s="228" t="s">
        <v>1117</v>
      </c>
      <c r="I194" s="227">
        <v>44025</v>
      </c>
      <c r="J194" s="228" t="s">
        <v>203</v>
      </c>
      <c r="K194" s="219" t="s">
        <v>167</v>
      </c>
      <c r="L194" s="219" t="s">
        <v>546</v>
      </c>
      <c r="M194" s="227" t="s">
        <v>1118</v>
      </c>
      <c r="N194" s="228" t="s">
        <v>1119</v>
      </c>
      <c r="O194" s="219" t="s">
        <v>288</v>
      </c>
      <c r="P194" s="219">
        <v>613055</v>
      </c>
      <c r="Q194" s="219"/>
      <c r="R194" s="219"/>
      <c r="S194" s="219"/>
      <c r="T194" s="243"/>
      <c r="U194" s="215"/>
      <c r="V194" s="241">
        <v>2163.16</v>
      </c>
      <c r="W194" s="222"/>
      <c r="X194" s="221"/>
      <c r="Y194" s="221"/>
      <c r="Z194" s="223"/>
      <c r="AA194" s="230">
        <v>2163.16</v>
      </c>
      <c r="AB194" s="229" t="s">
        <v>182</v>
      </c>
      <c r="AC194" s="214">
        <v>217856</v>
      </c>
      <c r="AD194" s="214"/>
    </row>
    <row r="195" spans="1:30" ht="15.75" customHeight="1" x14ac:dyDescent="0.25">
      <c r="A195" s="227">
        <v>44025</v>
      </c>
      <c r="B195" s="228">
        <v>32658450</v>
      </c>
      <c r="C195" s="228" t="s">
        <v>1120</v>
      </c>
      <c r="D195" s="219" t="s">
        <v>192</v>
      </c>
      <c r="E195" s="219" t="s">
        <v>1075</v>
      </c>
      <c r="F195" s="219" t="s">
        <v>1076</v>
      </c>
      <c r="G195" s="219" t="s">
        <v>177</v>
      </c>
      <c r="H195" s="228" t="s">
        <v>1121</v>
      </c>
      <c r="I195" s="227">
        <v>44025</v>
      </c>
      <c r="J195" s="228" t="s">
        <v>203</v>
      </c>
      <c r="K195" s="219" t="s">
        <v>180</v>
      </c>
      <c r="L195" s="219" t="s">
        <v>1122</v>
      </c>
      <c r="M195" s="227" t="s">
        <v>180</v>
      </c>
      <c r="N195" s="228" t="s">
        <v>1123</v>
      </c>
      <c r="O195" s="219" t="s">
        <v>167</v>
      </c>
      <c r="P195" s="219" t="s">
        <v>1124</v>
      </c>
      <c r="Q195" s="219"/>
      <c r="R195" s="219"/>
      <c r="S195" s="219"/>
      <c r="T195" s="243"/>
      <c r="U195" s="215"/>
      <c r="V195" s="241">
        <v>0</v>
      </c>
      <c r="W195" s="222"/>
      <c r="X195" s="221"/>
      <c r="Y195" s="221"/>
      <c r="Z195" s="223"/>
      <c r="AA195" s="230">
        <v>0</v>
      </c>
      <c r="AB195" s="229" t="s">
        <v>182</v>
      </c>
      <c r="AC195" s="214">
        <v>220500</v>
      </c>
      <c r="AD195" s="214"/>
    </row>
    <row r="196" spans="1:30" ht="15.75" customHeight="1" x14ac:dyDescent="0.25">
      <c r="A196" s="227">
        <v>43970</v>
      </c>
      <c r="B196" s="228"/>
      <c r="C196" s="228" t="s">
        <v>1125</v>
      </c>
      <c r="D196" s="219" t="s">
        <v>219</v>
      </c>
      <c r="E196" s="219" t="s">
        <v>585</v>
      </c>
      <c r="F196" s="219" t="s">
        <v>586</v>
      </c>
      <c r="G196" s="219" t="s">
        <v>177</v>
      </c>
      <c r="H196" s="228" t="s">
        <v>1126</v>
      </c>
      <c r="I196" s="227">
        <v>44026</v>
      </c>
      <c r="J196" s="228" t="s">
        <v>166</v>
      </c>
      <c r="K196" s="219" t="s">
        <v>167</v>
      </c>
      <c r="L196" s="219" t="s">
        <v>588</v>
      </c>
      <c r="M196" s="227" t="s">
        <v>167</v>
      </c>
      <c r="N196" s="228" t="s">
        <v>589</v>
      </c>
      <c r="O196" s="219"/>
      <c r="P196" s="219"/>
      <c r="Q196" s="219"/>
      <c r="R196" s="219"/>
      <c r="S196" s="219"/>
      <c r="T196" s="243"/>
      <c r="U196" s="215"/>
      <c r="V196" s="241">
        <v>0</v>
      </c>
      <c r="W196" s="222"/>
      <c r="X196" s="53"/>
      <c r="Y196" s="53" t="s">
        <v>225</v>
      </c>
      <c r="Z196" s="223"/>
      <c r="AA196" s="230">
        <v>0</v>
      </c>
      <c r="AB196" s="229" t="s">
        <v>182</v>
      </c>
      <c r="AC196" s="214">
        <v>216251</v>
      </c>
      <c r="AD196" s="214"/>
    </row>
    <row r="197" spans="1:30" ht="15.75" customHeight="1" x14ac:dyDescent="0.25">
      <c r="A197" s="227">
        <v>43973</v>
      </c>
      <c r="B197" s="228"/>
      <c r="C197" s="228" t="s">
        <v>1127</v>
      </c>
      <c r="D197" s="219" t="s">
        <v>207</v>
      </c>
      <c r="E197" s="219" t="s">
        <v>1128</v>
      </c>
      <c r="F197" s="219" t="s">
        <v>1129</v>
      </c>
      <c r="G197" s="219" t="s">
        <v>177</v>
      </c>
      <c r="H197" s="228" t="s">
        <v>1130</v>
      </c>
      <c r="I197" s="227">
        <v>44026</v>
      </c>
      <c r="J197" s="228" t="s">
        <v>203</v>
      </c>
      <c r="K197" s="219" t="s">
        <v>204</v>
      </c>
      <c r="L197" s="219" t="s">
        <v>536</v>
      </c>
      <c r="M197" s="227" t="s">
        <v>204</v>
      </c>
      <c r="N197" s="228" t="s">
        <v>1131</v>
      </c>
      <c r="O197" s="219"/>
      <c r="P197" s="219"/>
      <c r="Q197" s="219">
        <v>3500</v>
      </c>
      <c r="R197" s="219"/>
      <c r="S197" s="219"/>
      <c r="T197" s="243"/>
      <c r="U197" s="215"/>
      <c r="V197" s="241">
        <v>2496</v>
      </c>
      <c r="W197" s="222"/>
      <c r="X197" s="221"/>
      <c r="Y197" s="221"/>
      <c r="Z197" s="223"/>
      <c r="AA197" s="230">
        <v>2496</v>
      </c>
      <c r="AB197" s="229" t="s">
        <v>182</v>
      </c>
      <c r="AC197" s="214">
        <v>217176</v>
      </c>
      <c r="AD197" s="214"/>
    </row>
    <row r="198" spans="1:30" ht="15.75" customHeight="1" x14ac:dyDescent="0.25">
      <c r="A198" s="227">
        <v>44008</v>
      </c>
      <c r="B198" s="228">
        <v>32662585</v>
      </c>
      <c r="C198" s="228" t="s">
        <v>1132</v>
      </c>
      <c r="D198" s="219" t="s">
        <v>219</v>
      </c>
      <c r="E198" s="219" t="s">
        <v>1133</v>
      </c>
      <c r="F198" s="219" t="s">
        <v>1134</v>
      </c>
      <c r="G198" s="219" t="s">
        <v>177</v>
      </c>
      <c r="H198" s="228" t="s">
        <v>1135</v>
      </c>
      <c r="I198" s="227">
        <v>44026</v>
      </c>
      <c r="J198" s="228" t="s">
        <v>166</v>
      </c>
      <c r="K198" s="219" t="s">
        <v>184</v>
      </c>
      <c r="L198" s="219" t="s">
        <v>1136</v>
      </c>
      <c r="M198" s="227"/>
      <c r="N198" s="228"/>
      <c r="O198" s="219"/>
      <c r="P198" s="219"/>
      <c r="Q198" s="219"/>
      <c r="R198" s="219"/>
      <c r="S198" s="219"/>
      <c r="T198" s="243"/>
      <c r="U198" s="215"/>
      <c r="V198" s="241">
        <v>0</v>
      </c>
      <c r="W198" s="222"/>
      <c r="X198" s="53"/>
      <c r="Y198" s="53" t="s">
        <v>225</v>
      </c>
      <c r="Z198" s="223"/>
      <c r="AA198" s="230">
        <v>0</v>
      </c>
      <c r="AB198" s="229" t="s">
        <v>182</v>
      </c>
      <c r="AC198" s="214">
        <v>219224</v>
      </c>
      <c r="AD198" s="214"/>
    </row>
    <row r="199" spans="1:30" ht="15.75" customHeight="1" x14ac:dyDescent="0.25">
      <c r="A199" s="227">
        <v>44012</v>
      </c>
      <c r="B199" s="228"/>
      <c r="C199" s="228" t="s">
        <v>1137</v>
      </c>
      <c r="D199" s="219" t="s">
        <v>207</v>
      </c>
      <c r="E199" s="219" t="s">
        <v>1138</v>
      </c>
      <c r="F199" s="219" t="s">
        <v>1139</v>
      </c>
      <c r="G199" s="219" t="s">
        <v>177</v>
      </c>
      <c r="H199" s="228" t="s">
        <v>1140</v>
      </c>
      <c r="I199" s="227">
        <v>44026</v>
      </c>
      <c r="J199" s="228" t="s">
        <v>203</v>
      </c>
      <c r="K199" s="219" t="s">
        <v>167</v>
      </c>
      <c r="L199" s="219" t="s">
        <v>511</v>
      </c>
      <c r="M199" s="227" t="s">
        <v>167</v>
      </c>
      <c r="N199" s="228" t="s">
        <v>512</v>
      </c>
      <c r="O199" s="219" t="s">
        <v>167</v>
      </c>
      <c r="P199" s="219" t="s">
        <v>217</v>
      </c>
      <c r="Q199" s="219"/>
      <c r="R199" s="219"/>
      <c r="S199" s="219"/>
      <c r="T199" s="243"/>
      <c r="U199" s="215"/>
      <c r="V199" s="241">
        <v>2184</v>
      </c>
      <c r="W199" s="222"/>
      <c r="X199" s="221"/>
      <c r="Y199" s="221"/>
      <c r="Z199" s="223"/>
      <c r="AA199" s="230">
        <v>2184</v>
      </c>
      <c r="AB199" s="229" t="s">
        <v>182</v>
      </c>
      <c r="AC199" s="214">
        <v>219383</v>
      </c>
      <c r="AD199" s="214"/>
    </row>
    <row r="200" spans="1:30" ht="15.75" customHeight="1" x14ac:dyDescent="0.25">
      <c r="A200" s="227">
        <v>44026</v>
      </c>
      <c r="B200" s="228"/>
      <c r="C200" s="228" t="s">
        <v>1141</v>
      </c>
      <c r="D200" s="219" t="s">
        <v>234</v>
      </c>
      <c r="E200" s="219" t="s">
        <v>1142</v>
      </c>
      <c r="F200" s="219" t="s">
        <v>1143</v>
      </c>
      <c r="G200" s="219" t="s">
        <v>177</v>
      </c>
      <c r="H200" s="228" t="s">
        <v>1144</v>
      </c>
      <c r="I200" s="227">
        <v>44026</v>
      </c>
      <c r="J200" s="228" t="s">
        <v>166</v>
      </c>
      <c r="K200" s="219" t="s">
        <v>167</v>
      </c>
      <c r="L200" s="219" t="s">
        <v>408</v>
      </c>
      <c r="M200" s="227" t="s">
        <v>1145</v>
      </c>
      <c r="N200" s="228" t="s">
        <v>1146</v>
      </c>
      <c r="O200" s="219"/>
      <c r="P200" s="219"/>
      <c r="Q200" s="219"/>
      <c r="R200" s="219"/>
      <c r="S200" s="219"/>
      <c r="T200" s="243"/>
      <c r="U200" s="215"/>
      <c r="V200" s="241">
        <v>0</v>
      </c>
      <c r="W200" s="222"/>
      <c r="X200" s="53"/>
      <c r="Y200" s="53" t="s">
        <v>414</v>
      </c>
      <c r="Z200" s="223"/>
      <c r="AA200" s="230">
        <v>0</v>
      </c>
      <c r="AB200" s="229" t="s">
        <v>241</v>
      </c>
      <c r="AC200" s="214">
        <v>220878</v>
      </c>
      <c r="AD200" s="214"/>
    </row>
    <row r="201" spans="1:30" ht="15.75" customHeight="1" x14ac:dyDescent="0.25">
      <c r="A201" s="227">
        <v>44006</v>
      </c>
      <c r="B201" s="228"/>
      <c r="C201" s="228" t="s">
        <v>1147</v>
      </c>
      <c r="D201" s="219" t="s">
        <v>616</v>
      </c>
      <c r="E201" s="219" t="s">
        <v>693</v>
      </c>
      <c r="F201" s="219" t="s">
        <v>694</v>
      </c>
      <c r="G201" s="219" t="s">
        <v>177</v>
      </c>
      <c r="H201" s="228" t="s">
        <v>1148</v>
      </c>
      <c r="I201" s="227">
        <v>44027</v>
      </c>
      <c r="J201" s="228" t="s">
        <v>203</v>
      </c>
      <c r="K201" s="219" t="s">
        <v>167</v>
      </c>
      <c r="L201" s="219" t="s">
        <v>1059</v>
      </c>
      <c r="M201" s="227"/>
      <c r="N201" s="228"/>
      <c r="O201" s="219"/>
      <c r="P201" s="219"/>
      <c r="Q201" s="219"/>
      <c r="R201" s="219"/>
      <c r="S201" s="219"/>
      <c r="T201" s="242"/>
      <c r="U201" s="213"/>
      <c r="V201" s="241">
        <v>4548</v>
      </c>
      <c r="W201" s="22"/>
      <c r="X201" s="53"/>
      <c r="Y201" s="53"/>
      <c r="Z201" s="24"/>
      <c r="AA201" s="230">
        <v>4548</v>
      </c>
      <c r="AB201" s="228" t="s">
        <v>182</v>
      </c>
      <c r="AC201" s="219">
        <v>204285</v>
      </c>
      <c r="AD201" s="219"/>
    </row>
    <row r="202" spans="1:30" ht="15.75" customHeight="1" x14ac:dyDescent="0.25">
      <c r="A202" s="227">
        <v>43986</v>
      </c>
      <c r="B202" s="228"/>
      <c r="C202" s="228" t="s">
        <v>1149</v>
      </c>
      <c r="D202" s="219" t="s">
        <v>207</v>
      </c>
      <c r="E202" s="219" t="s">
        <v>1150</v>
      </c>
      <c r="F202" s="219" t="s">
        <v>1151</v>
      </c>
      <c r="G202" s="219" t="s">
        <v>177</v>
      </c>
      <c r="H202" s="228" t="s">
        <v>1152</v>
      </c>
      <c r="I202" s="227">
        <v>44027</v>
      </c>
      <c r="J202" s="228" t="s">
        <v>166</v>
      </c>
      <c r="K202" s="219" t="s">
        <v>167</v>
      </c>
      <c r="L202" s="219" t="s">
        <v>345</v>
      </c>
      <c r="M202" s="227"/>
      <c r="N202" s="228"/>
      <c r="O202" s="219"/>
      <c r="P202" s="219"/>
      <c r="Q202" s="219"/>
      <c r="R202" s="219"/>
      <c r="S202" s="219"/>
      <c r="T202" s="243"/>
      <c r="U202" s="215"/>
      <c r="V202" s="241">
        <v>0</v>
      </c>
      <c r="W202" s="222"/>
      <c r="X202" s="221"/>
      <c r="Y202" s="221"/>
      <c r="Z202" s="223"/>
      <c r="AA202" s="230">
        <v>0</v>
      </c>
      <c r="AB202" s="229" t="s">
        <v>427</v>
      </c>
      <c r="AC202" s="214">
        <v>212664</v>
      </c>
      <c r="AD202" s="214"/>
    </row>
    <row r="203" spans="1:30" ht="15.75" customHeight="1" x14ac:dyDescent="0.25">
      <c r="A203" s="227">
        <v>44020</v>
      </c>
      <c r="B203" s="228"/>
      <c r="C203" s="228" t="s">
        <v>1153</v>
      </c>
      <c r="D203" s="219" t="s">
        <v>283</v>
      </c>
      <c r="E203" s="219" t="s">
        <v>676</v>
      </c>
      <c r="F203" s="219" t="s">
        <v>677</v>
      </c>
      <c r="G203" s="219" t="s">
        <v>177</v>
      </c>
      <c r="H203" s="228" t="s">
        <v>1154</v>
      </c>
      <c r="I203" s="227">
        <v>44027</v>
      </c>
      <c r="J203" s="228" t="s">
        <v>203</v>
      </c>
      <c r="K203" s="219" t="s">
        <v>167</v>
      </c>
      <c r="L203" s="219" t="s">
        <v>388</v>
      </c>
      <c r="M203" s="227"/>
      <c r="N203" s="228"/>
      <c r="O203" s="219"/>
      <c r="P203" s="219"/>
      <c r="Q203" s="219"/>
      <c r="R203" s="219"/>
      <c r="S203" s="219"/>
      <c r="T203" s="243"/>
      <c r="U203" s="215"/>
      <c r="V203" s="241">
        <v>1671.84</v>
      </c>
      <c r="W203" s="222"/>
      <c r="X203" s="221"/>
      <c r="Y203" s="221"/>
      <c r="Z203" s="223"/>
      <c r="AA203" s="230">
        <v>1671.84</v>
      </c>
      <c r="AB203" s="229" t="s">
        <v>182</v>
      </c>
      <c r="AC203" s="214">
        <v>220135</v>
      </c>
      <c r="AD203" s="214"/>
    </row>
    <row r="204" spans="1:30" ht="15.75" customHeight="1" x14ac:dyDescent="0.25">
      <c r="A204" s="227">
        <v>44021</v>
      </c>
      <c r="B204" s="228">
        <v>32721677</v>
      </c>
      <c r="C204" s="228" t="s">
        <v>1155</v>
      </c>
      <c r="D204" s="219" t="s">
        <v>207</v>
      </c>
      <c r="E204" s="219" t="s">
        <v>751</v>
      </c>
      <c r="F204" s="219" t="s">
        <v>752</v>
      </c>
      <c r="G204" s="219" t="s">
        <v>177</v>
      </c>
      <c r="H204" s="228" t="s">
        <v>1156</v>
      </c>
      <c r="I204" s="227">
        <v>44028</v>
      </c>
      <c r="J204" s="228" t="s">
        <v>203</v>
      </c>
      <c r="K204" s="219" t="s">
        <v>223</v>
      </c>
      <c r="L204" s="219" t="s">
        <v>1157</v>
      </c>
      <c r="M204" s="227" t="s">
        <v>223</v>
      </c>
      <c r="N204" s="228" t="s">
        <v>1158</v>
      </c>
      <c r="O204" s="219"/>
      <c r="P204" s="219"/>
      <c r="Q204" s="219"/>
      <c r="R204" s="219"/>
      <c r="S204" s="219"/>
      <c r="T204" s="243"/>
      <c r="U204" s="215"/>
      <c r="V204" s="241">
        <v>3204</v>
      </c>
      <c r="W204" s="222"/>
      <c r="X204" s="221"/>
      <c r="Y204" s="221"/>
      <c r="Z204" s="223"/>
      <c r="AA204" s="230">
        <v>3204</v>
      </c>
      <c r="AB204" s="229" t="s">
        <v>182</v>
      </c>
      <c r="AC204" s="214">
        <v>219441</v>
      </c>
      <c r="AD204" s="214"/>
    </row>
    <row r="205" spans="1:30" ht="15.75" customHeight="1" x14ac:dyDescent="0.25">
      <c r="A205" s="227">
        <v>43958</v>
      </c>
      <c r="B205" s="228">
        <v>32687158</v>
      </c>
      <c r="C205" s="228" t="s">
        <v>1159</v>
      </c>
      <c r="D205" s="224" t="s">
        <v>347</v>
      </c>
      <c r="E205" s="224" t="s">
        <v>1160</v>
      </c>
      <c r="F205" s="224" t="s">
        <v>1161</v>
      </c>
      <c r="G205" s="224" t="s">
        <v>177</v>
      </c>
      <c r="H205" s="228" t="s">
        <v>1162</v>
      </c>
      <c r="I205" s="227">
        <v>44028</v>
      </c>
      <c r="J205" s="228"/>
      <c r="K205" s="224" t="s">
        <v>204</v>
      </c>
      <c r="L205" s="224" t="s">
        <v>536</v>
      </c>
      <c r="M205" s="227"/>
      <c r="N205" s="228"/>
      <c r="O205" s="224"/>
      <c r="P205" s="224"/>
      <c r="Q205" s="224"/>
      <c r="R205" s="224"/>
      <c r="S205" s="224"/>
      <c r="T205" s="243"/>
      <c r="U205" s="215"/>
      <c r="V205" s="241">
        <v>0</v>
      </c>
      <c r="W205" s="222"/>
      <c r="X205" s="221"/>
      <c r="Y205" s="221"/>
      <c r="Z205" s="223"/>
      <c r="AA205" s="230">
        <v>0</v>
      </c>
      <c r="AB205" s="229"/>
      <c r="AC205" s="218">
        <v>221124</v>
      </c>
      <c r="AD205" s="218"/>
    </row>
    <row r="206" spans="1:30" ht="15.75" customHeight="1" x14ac:dyDescent="0.25">
      <c r="A206" s="227">
        <v>43966</v>
      </c>
      <c r="B206" s="228"/>
      <c r="C206" s="228" t="s">
        <v>1163</v>
      </c>
      <c r="D206" s="219" t="s">
        <v>296</v>
      </c>
      <c r="E206" s="219" t="s">
        <v>1164</v>
      </c>
      <c r="F206" s="219" t="s">
        <v>1165</v>
      </c>
      <c r="G206" s="219" t="s">
        <v>177</v>
      </c>
      <c r="H206" s="228" t="s">
        <v>1166</v>
      </c>
      <c r="I206" s="227">
        <v>44029</v>
      </c>
      <c r="J206" s="228" t="s">
        <v>166</v>
      </c>
      <c r="K206" s="219" t="s">
        <v>167</v>
      </c>
      <c r="L206" s="219" t="s">
        <v>248</v>
      </c>
      <c r="M206" s="227" t="s">
        <v>288</v>
      </c>
      <c r="N206" s="228">
        <v>829116</v>
      </c>
      <c r="O206" s="219"/>
      <c r="P206" s="219"/>
      <c r="Q206" s="219"/>
      <c r="R206" s="219"/>
      <c r="S206" s="219"/>
      <c r="T206" s="243"/>
      <c r="U206" s="215"/>
      <c r="V206" s="241">
        <v>0</v>
      </c>
      <c r="W206" s="222"/>
      <c r="X206" s="221"/>
      <c r="Y206" s="221"/>
      <c r="Z206" s="223"/>
      <c r="AA206" s="230">
        <v>0</v>
      </c>
      <c r="AB206" s="229" t="s">
        <v>182</v>
      </c>
      <c r="AC206" s="214">
        <v>216260</v>
      </c>
      <c r="AD206" s="214"/>
    </row>
    <row r="207" spans="1:30" ht="15.75" customHeight="1" x14ac:dyDescent="0.25">
      <c r="A207" s="227">
        <v>44028</v>
      </c>
      <c r="B207" s="228">
        <v>32700715</v>
      </c>
      <c r="C207" s="228" t="s">
        <v>1167</v>
      </c>
      <c r="D207" s="219" t="s">
        <v>234</v>
      </c>
      <c r="E207" s="219" t="s">
        <v>290</v>
      </c>
      <c r="F207" s="219" t="s">
        <v>291</v>
      </c>
      <c r="G207" s="219" t="s">
        <v>177</v>
      </c>
      <c r="H207" s="228" t="s">
        <v>1168</v>
      </c>
      <c r="I207" s="227">
        <v>44029</v>
      </c>
      <c r="J207" s="228" t="s">
        <v>166</v>
      </c>
      <c r="K207" s="219" t="s">
        <v>167</v>
      </c>
      <c r="L207" s="219" t="s">
        <v>1169</v>
      </c>
      <c r="M207" s="227"/>
      <c r="N207" s="228"/>
      <c r="O207" s="219"/>
      <c r="P207" s="219"/>
      <c r="Q207" s="219"/>
      <c r="R207" s="219"/>
      <c r="S207" s="219"/>
      <c r="T207" s="243"/>
      <c r="U207" s="215"/>
      <c r="V207" s="241">
        <v>0</v>
      </c>
      <c r="W207" s="222"/>
      <c r="X207" s="221"/>
      <c r="Y207" s="221" t="s">
        <v>414</v>
      </c>
      <c r="Z207" s="223"/>
      <c r="AA207" s="230">
        <v>0</v>
      </c>
      <c r="AB207" s="229" t="s">
        <v>241</v>
      </c>
      <c r="AC207" s="214">
        <v>220884</v>
      </c>
      <c r="AD207" s="214"/>
    </row>
    <row r="208" spans="1:30" ht="15.75" customHeight="1" x14ac:dyDescent="0.25">
      <c r="A208" s="227">
        <v>44020</v>
      </c>
      <c r="B208" s="228">
        <v>32942043</v>
      </c>
      <c r="C208" s="228" t="s">
        <v>1170</v>
      </c>
      <c r="D208" s="219" t="s">
        <v>207</v>
      </c>
      <c r="E208" s="219" t="s">
        <v>1171</v>
      </c>
      <c r="F208" s="219" t="s">
        <v>1172</v>
      </c>
      <c r="G208" s="219" t="s">
        <v>177</v>
      </c>
      <c r="H208" s="228" t="s">
        <v>1173</v>
      </c>
      <c r="I208" s="227">
        <v>44029</v>
      </c>
      <c r="J208" s="228" t="s">
        <v>203</v>
      </c>
      <c r="K208" s="219" t="s">
        <v>352</v>
      </c>
      <c r="L208" s="219" t="s">
        <v>354</v>
      </c>
      <c r="M208" s="227" t="s">
        <v>184</v>
      </c>
      <c r="N208" s="228" t="s">
        <v>1174</v>
      </c>
      <c r="O208" s="219"/>
      <c r="P208" s="219"/>
      <c r="Q208" s="219"/>
      <c r="R208" s="219"/>
      <c r="S208" s="219"/>
      <c r="T208" s="243"/>
      <c r="U208" s="215"/>
      <c r="V208" s="241">
        <v>3060</v>
      </c>
      <c r="W208" s="222"/>
      <c r="X208" s="221"/>
      <c r="Y208" s="221"/>
      <c r="Z208" s="223"/>
      <c r="AA208" s="230">
        <v>3060</v>
      </c>
      <c r="AB208" s="229" t="s">
        <v>182</v>
      </c>
      <c r="AC208" s="214">
        <v>220997</v>
      </c>
      <c r="AD208" s="214"/>
    </row>
    <row r="209" spans="1:30" ht="15.75" customHeight="1" x14ac:dyDescent="0.25">
      <c r="A209" s="227">
        <v>44018</v>
      </c>
      <c r="B209" s="228"/>
      <c r="C209" s="228" t="s">
        <v>1175</v>
      </c>
      <c r="D209" s="219" t="s">
        <v>436</v>
      </c>
      <c r="E209" s="219" t="s">
        <v>1176</v>
      </c>
      <c r="F209" s="219" t="s">
        <v>1177</v>
      </c>
      <c r="G209" s="219" t="s">
        <v>177</v>
      </c>
      <c r="H209" s="228" t="s">
        <v>1178</v>
      </c>
      <c r="I209" s="227">
        <v>44030</v>
      </c>
      <c r="J209" s="228" t="s">
        <v>166</v>
      </c>
      <c r="K209" s="219" t="s">
        <v>167</v>
      </c>
      <c r="L209" s="219" t="s">
        <v>171</v>
      </c>
      <c r="M209" s="227"/>
      <c r="N209" s="228"/>
      <c r="O209" s="219"/>
      <c r="P209" s="219"/>
      <c r="Q209" s="219"/>
      <c r="R209" s="219"/>
      <c r="S209" s="219"/>
      <c r="T209" s="243"/>
      <c r="U209" s="215"/>
      <c r="V209" s="241">
        <v>0</v>
      </c>
      <c r="W209" s="222"/>
      <c r="X209" s="221"/>
      <c r="Y209" s="53" t="s">
        <v>493</v>
      </c>
      <c r="Z209" s="223"/>
      <c r="AA209" s="230">
        <v>0</v>
      </c>
      <c r="AB209" s="229" t="s">
        <v>182</v>
      </c>
      <c r="AC209" s="214">
        <v>219893</v>
      </c>
      <c r="AD209" s="214"/>
    </row>
    <row r="210" spans="1:30" ht="15.75" customHeight="1" x14ac:dyDescent="0.25">
      <c r="A210" s="227">
        <v>43980</v>
      </c>
      <c r="B210" s="228">
        <v>32690750</v>
      </c>
      <c r="C210" s="228" t="s">
        <v>1179</v>
      </c>
      <c r="D210" s="219" t="s">
        <v>328</v>
      </c>
      <c r="E210" s="219" t="s">
        <v>521</v>
      </c>
      <c r="F210" s="219" t="s">
        <v>522</v>
      </c>
      <c r="G210" s="219" t="s">
        <v>177</v>
      </c>
      <c r="H210" s="228" t="s">
        <v>1180</v>
      </c>
      <c r="I210" s="227">
        <v>44032</v>
      </c>
      <c r="J210" s="228" t="s">
        <v>332</v>
      </c>
      <c r="K210" s="219" t="s">
        <v>184</v>
      </c>
      <c r="L210" s="219" t="s">
        <v>334</v>
      </c>
      <c r="M210" s="227" t="s">
        <v>184</v>
      </c>
      <c r="N210" s="228" t="s">
        <v>552</v>
      </c>
      <c r="O210" s="219" t="s">
        <v>186</v>
      </c>
      <c r="P210" s="219" t="s">
        <v>335</v>
      </c>
      <c r="Q210" s="219"/>
      <c r="R210" s="219"/>
      <c r="S210" s="219"/>
      <c r="T210" s="243"/>
      <c r="U210" s="215"/>
      <c r="V210" s="241">
        <v>0</v>
      </c>
      <c r="W210" s="222"/>
      <c r="X210" s="221"/>
      <c r="Y210" s="221"/>
      <c r="Z210" s="223"/>
      <c r="AA210" s="230">
        <v>0</v>
      </c>
      <c r="AB210" s="229" t="s">
        <v>182</v>
      </c>
      <c r="AC210" s="214">
        <v>217171</v>
      </c>
      <c r="AD210" s="214"/>
    </row>
    <row r="211" spans="1:30" ht="15.75" customHeight="1" x14ac:dyDescent="0.25">
      <c r="A211" s="227">
        <v>44006</v>
      </c>
      <c r="B211" s="228">
        <v>32690704</v>
      </c>
      <c r="C211" s="228" t="s">
        <v>1181</v>
      </c>
      <c r="D211" s="219" t="s">
        <v>1182</v>
      </c>
      <c r="E211" s="219" t="s">
        <v>1183</v>
      </c>
      <c r="F211" s="219" t="s">
        <v>1184</v>
      </c>
      <c r="G211" s="219" t="s">
        <v>177</v>
      </c>
      <c r="H211" s="228" t="s">
        <v>1185</v>
      </c>
      <c r="I211" s="227">
        <v>44032</v>
      </c>
      <c r="J211" s="228" t="s">
        <v>179</v>
      </c>
      <c r="K211" s="219" t="s">
        <v>184</v>
      </c>
      <c r="L211" s="219" t="s">
        <v>318</v>
      </c>
      <c r="M211" s="227"/>
      <c r="N211" s="228"/>
      <c r="O211" s="219"/>
      <c r="P211" s="219"/>
      <c r="Q211" s="219"/>
      <c r="R211" s="219"/>
      <c r="S211" s="219"/>
      <c r="T211" s="243"/>
      <c r="U211" s="215"/>
      <c r="V211" s="241">
        <v>0</v>
      </c>
      <c r="W211" s="222"/>
      <c r="X211" s="221"/>
      <c r="Y211" s="221"/>
      <c r="Z211" s="223"/>
      <c r="AA211" s="230">
        <v>0</v>
      </c>
      <c r="AB211" s="229" t="s">
        <v>182</v>
      </c>
      <c r="AC211" s="214">
        <v>218990</v>
      </c>
      <c r="AD211" s="214"/>
    </row>
    <row r="212" spans="1:30" ht="15.75" customHeight="1" x14ac:dyDescent="0.25">
      <c r="A212" s="227">
        <v>44012</v>
      </c>
      <c r="B212" s="228">
        <v>32696605</v>
      </c>
      <c r="C212" s="228" t="s">
        <v>1186</v>
      </c>
      <c r="D212" s="219" t="s">
        <v>219</v>
      </c>
      <c r="E212" s="219" t="s">
        <v>1187</v>
      </c>
      <c r="F212" s="219" t="s">
        <v>1188</v>
      </c>
      <c r="G212" s="219" t="s">
        <v>177</v>
      </c>
      <c r="H212" s="228" t="s">
        <v>1189</v>
      </c>
      <c r="I212" s="227">
        <v>44033</v>
      </c>
      <c r="J212" s="228" t="s">
        <v>166</v>
      </c>
      <c r="K212" s="219" t="s">
        <v>167</v>
      </c>
      <c r="L212" s="219" t="s">
        <v>1190</v>
      </c>
      <c r="M212" s="227" t="s">
        <v>167</v>
      </c>
      <c r="N212" s="228" t="s">
        <v>211</v>
      </c>
      <c r="O212" s="219"/>
      <c r="P212" s="219"/>
      <c r="Q212" s="219"/>
      <c r="R212" s="219"/>
      <c r="S212" s="219"/>
      <c r="T212" s="243"/>
      <c r="U212" s="215"/>
      <c r="V212" s="241">
        <v>0</v>
      </c>
      <c r="W212" s="222"/>
      <c r="X212" s="53"/>
      <c r="Y212" s="53" t="s">
        <v>225</v>
      </c>
      <c r="Z212" s="223"/>
      <c r="AA212" s="230">
        <v>0</v>
      </c>
      <c r="AB212" s="229" t="s">
        <v>182</v>
      </c>
      <c r="AC212" s="214">
        <v>217888</v>
      </c>
      <c r="AD212" s="214"/>
    </row>
    <row r="213" spans="1:30" ht="15.75" customHeight="1" x14ac:dyDescent="0.25">
      <c r="A213" s="227">
        <v>44001</v>
      </c>
      <c r="B213" s="228"/>
      <c r="C213" s="228" t="s">
        <v>1191</v>
      </c>
      <c r="D213" s="224" t="s">
        <v>296</v>
      </c>
      <c r="E213" s="224" t="s">
        <v>1192</v>
      </c>
      <c r="F213" s="224" t="s">
        <v>1193</v>
      </c>
      <c r="G213" s="224" t="s">
        <v>177</v>
      </c>
      <c r="H213" s="228" t="s">
        <v>1194</v>
      </c>
      <c r="I213" s="227">
        <v>44033</v>
      </c>
      <c r="J213" s="228"/>
      <c r="K213" s="224" t="s">
        <v>167</v>
      </c>
      <c r="L213" s="224" t="s">
        <v>408</v>
      </c>
      <c r="M213" s="227" t="s">
        <v>167</v>
      </c>
      <c r="N213" s="228" t="s">
        <v>379</v>
      </c>
      <c r="O213" s="224" t="s">
        <v>1011</v>
      </c>
      <c r="P213" s="224" t="s">
        <v>1195</v>
      </c>
      <c r="Q213" s="224"/>
      <c r="R213" s="224"/>
      <c r="S213" s="224"/>
      <c r="T213" s="243"/>
      <c r="U213" s="215"/>
      <c r="V213" s="241">
        <v>0</v>
      </c>
      <c r="W213" s="222"/>
      <c r="X213" s="221"/>
      <c r="Y213" s="221"/>
      <c r="Z213" s="223"/>
      <c r="AA213" s="230">
        <v>0</v>
      </c>
      <c r="AB213" s="229"/>
      <c r="AC213" s="218">
        <v>218763</v>
      </c>
      <c r="AD213" s="218"/>
    </row>
    <row r="214" spans="1:30" ht="15.75" customHeight="1" x14ac:dyDescent="0.25">
      <c r="A214" s="227">
        <v>44017</v>
      </c>
      <c r="B214" s="228">
        <v>32763649</v>
      </c>
      <c r="C214" s="228" t="s">
        <v>1196</v>
      </c>
      <c r="D214" s="219" t="s">
        <v>207</v>
      </c>
      <c r="E214" s="219" t="s">
        <v>549</v>
      </c>
      <c r="F214" s="219" t="s">
        <v>550</v>
      </c>
      <c r="G214" s="219" t="s">
        <v>177</v>
      </c>
      <c r="H214" s="228" t="s">
        <v>1197</v>
      </c>
      <c r="I214" s="227">
        <v>44033</v>
      </c>
      <c r="J214" s="228" t="s">
        <v>332</v>
      </c>
      <c r="K214" s="219" t="s">
        <v>184</v>
      </c>
      <c r="L214" s="219" t="s">
        <v>185</v>
      </c>
      <c r="M214" s="227"/>
      <c r="N214" s="228"/>
      <c r="O214" s="219"/>
      <c r="P214" s="219"/>
      <c r="Q214" s="219"/>
      <c r="R214" s="219"/>
      <c r="S214" s="219"/>
      <c r="T214" s="243"/>
      <c r="U214" s="215"/>
      <c r="V214" s="241">
        <v>0</v>
      </c>
      <c r="W214" s="222"/>
      <c r="X214" s="221"/>
      <c r="Y214" s="221"/>
      <c r="Z214" s="223"/>
      <c r="AA214" s="230">
        <v>0</v>
      </c>
      <c r="AB214" s="229" t="s">
        <v>182</v>
      </c>
      <c r="AC214" s="214">
        <v>220234</v>
      </c>
      <c r="AD214" s="214"/>
    </row>
    <row r="215" spans="1:30" ht="15.75" customHeight="1" x14ac:dyDescent="0.25">
      <c r="A215" s="227">
        <v>43993</v>
      </c>
      <c r="B215" s="228">
        <v>32793512</v>
      </c>
      <c r="C215" s="228" t="s">
        <v>1198</v>
      </c>
      <c r="D215" s="219" t="s">
        <v>650</v>
      </c>
      <c r="E215" s="219" t="s">
        <v>1199</v>
      </c>
      <c r="F215" s="219" t="s">
        <v>1200</v>
      </c>
      <c r="G215" s="219" t="s">
        <v>177</v>
      </c>
      <c r="H215" s="228" t="s">
        <v>1201</v>
      </c>
      <c r="I215" s="227">
        <v>44034</v>
      </c>
      <c r="J215" s="228" t="s">
        <v>231</v>
      </c>
      <c r="K215" s="219" t="s">
        <v>184</v>
      </c>
      <c r="L215" s="219" t="s">
        <v>318</v>
      </c>
      <c r="M215" s="227"/>
      <c r="N215" s="228"/>
      <c r="O215" s="219"/>
      <c r="P215" s="219"/>
      <c r="Q215" s="219"/>
      <c r="R215" s="219"/>
      <c r="S215" s="219"/>
      <c r="T215" s="243"/>
      <c r="U215" s="215"/>
      <c r="V215" s="241">
        <v>0</v>
      </c>
      <c r="W215" s="222"/>
      <c r="X215" s="221"/>
      <c r="Y215" s="221"/>
      <c r="Z215" s="223"/>
      <c r="AA215" s="230">
        <v>0</v>
      </c>
      <c r="AB215" s="229" t="s">
        <v>182</v>
      </c>
      <c r="AC215" s="214">
        <v>217962</v>
      </c>
      <c r="AD215" s="214"/>
    </row>
    <row r="216" spans="1:30" ht="15.75" customHeight="1" x14ac:dyDescent="0.25">
      <c r="A216" s="227">
        <v>44032</v>
      </c>
      <c r="B216" s="228"/>
      <c r="C216" s="228" t="s">
        <v>1202</v>
      </c>
      <c r="D216" s="219" t="s">
        <v>174</v>
      </c>
      <c r="E216" s="219" t="s">
        <v>376</v>
      </c>
      <c r="F216" s="219" t="s">
        <v>377</v>
      </c>
      <c r="G216" s="219" t="s">
        <v>177</v>
      </c>
      <c r="H216" s="228" t="s">
        <v>1203</v>
      </c>
      <c r="I216" s="227">
        <v>44034</v>
      </c>
      <c r="J216" s="228" t="s">
        <v>203</v>
      </c>
      <c r="K216" s="219" t="s">
        <v>167</v>
      </c>
      <c r="L216" s="219" t="s">
        <v>379</v>
      </c>
      <c r="M216" s="227"/>
      <c r="N216" s="228"/>
      <c r="O216" s="219"/>
      <c r="P216" s="219"/>
      <c r="Q216" s="219"/>
      <c r="R216" s="219"/>
      <c r="S216" s="219"/>
      <c r="T216" s="243"/>
      <c r="U216" s="215"/>
      <c r="V216" s="241">
        <v>1646.57</v>
      </c>
      <c r="W216" s="222"/>
      <c r="X216" s="221"/>
      <c r="Y216" s="221"/>
      <c r="Z216" s="223"/>
      <c r="AA216" s="230">
        <v>1646.57</v>
      </c>
      <c r="AB216" s="229" t="s">
        <v>182</v>
      </c>
      <c r="AC216" s="214">
        <v>218440</v>
      </c>
      <c r="AD216" s="214"/>
    </row>
    <row r="217" spans="1:30" ht="15.75" customHeight="1" x14ac:dyDescent="0.25">
      <c r="A217" s="227">
        <v>44014</v>
      </c>
      <c r="B217" s="228"/>
      <c r="C217" s="228" t="s">
        <v>1204</v>
      </c>
      <c r="D217" s="219" t="s">
        <v>296</v>
      </c>
      <c r="E217" s="219" t="s">
        <v>297</v>
      </c>
      <c r="F217" s="219" t="s">
        <v>298</v>
      </c>
      <c r="G217" s="219" t="s">
        <v>177</v>
      </c>
      <c r="H217" s="228" t="s">
        <v>1205</v>
      </c>
      <c r="I217" s="227">
        <v>44035</v>
      </c>
      <c r="J217" s="228" t="s">
        <v>166</v>
      </c>
      <c r="K217" s="219" t="s">
        <v>300</v>
      </c>
      <c r="L217" s="219" t="s">
        <v>301</v>
      </c>
      <c r="M217" s="227"/>
      <c r="N217" s="228"/>
      <c r="O217" s="219"/>
      <c r="P217" s="219"/>
      <c r="Q217" s="219"/>
      <c r="R217" s="219"/>
      <c r="S217" s="219"/>
      <c r="T217" s="243"/>
      <c r="U217" s="215"/>
      <c r="V217" s="241">
        <v>0</v>
      </c>
      <c r="W217" s="222"/>
      <c r="X217" s="221"/>
      <c r="Y217" s="221"/>
      <c r="Z217" s="223"/>
      <c r="AA217" s="230">
        <v>0</v>
      </c>
      <c r="AB217" s="229" t="s">
        <v>182</v>
      </c>
      <c r="AC217" s="214">
        <v>219719</v>
      </c>
      <c r="AD217" s="214"/>
    </row>
    <row r="218" spans="1:30" ht="15.75" customHeight="1" x14ac:dyDescent="0.25">
      <c r="A218" s="227">
        <v>44021</v>
      </c>
      <c r="B218" s="228"/>
      <c r="C218" s="228" t="s">
        <v>1206</v>
      </c>
      <c r="D218" s="219" t="s">
        <v>436</v>
      </c>
      <c r="E218" s="219" t="s">
        <v>1207</v>
      </c>
      <c r="F218" s="219" t="s">
        <v>1208</v>
      </c>
      <c r="G218" s="219" t="s">
        <v>177</v>
      </c>
      <c r="H218" s="228" t="s">
        <v>1209</v>
      </c>
      <c r="I218" s="227">
        <v>44035</v>
      </c>
      <c r="J218" s="228" t="s">
        <v>166</v>
      </c>
      <c r="K218" s="219" t="s">
        <v>167</v>
      </c>
      <c r="L218" s="219" t="s">
        <v>1210</v>
      </c>
      <c r="M218" s="227" t="s">
        <v>316</v>
      </c>
      <c r="N218" s="228" t="s">
        <v>577</v>
      </c>
      <c r="O218" s="219"/>
      <c r="P218" s="219"/>
      <c r="Q218" s="219"/>
      <c r="R218" s="219"/>
      <c r="S218" s="219"/>
      <c r="T218" s="243"/>
      <c r="U218" s="215"/>
      <c r="V218" s="241">
        <v>0</v>
      </c>
      <c r="W218" s="222"/>
      <c r="X218" s="221"/>
      <c r="Y218" s="53" t="s">
        <v>493</v>
      </c>
      <c r="Z218" s="223"/>
      <c r="AA218" s="230">
        <v>0</v>
      </c>
      <c r="AB218" s="229" t="s">
        <v>182</v>
      </c>
      <c r="AC218" s="214">
        <v>220310</v>
      </c>
      <c r="AD218" s="214"/>
    </row>
    <row r="219" spans="1:30" ht="15.75" customHeight="1" x14ac:dyDescent="0.25">
      <c r="A219" s="227">
        <v>44019</v>
      </c>
      <c r="B219" s="228">
        <v>32704009</v>
      </c>
      <c r="C219" s="228" t="s">
        <v>1211</v>
      </c>
      <c r="D219" s="219" t="s">
        <v>1212</v>
      </c>
      <c r="E219" s="219" t="s">
        <v>622</v>
      </c>
      <c r="F219" s="219" t="s">
        <v>623</v>
      </c>
      <c r="G219" s="219" t="s">
        <v>177</v>
      </c>
      <c r="H219" s="228" t="s">
        <v>1213</v>
      </c>
      <c r="I219" s="227">
        <v>44035</v>
      </c>
      <c r="J219" s="228" t="s">
        <v>203</v>
      </c>
      <c r="K219" s="219" t="s">
        <v>184</v>
      </c>
      <c r="L219" s="219" t="s">
        <v>1214</v>
      </c>
      <c r="M219" s="227"/>
      <c r="N219" s="228"/>
      <c r="O219" s="219"/>
      <c r="P219" s="219"/>
      <c r="Q219" s="219"/>
      <c r="R219" s="219"/>
      <c r="S219" s="219"/>
      <c r="T219" s="243"/>
      <c r="U219" s="215"/>
      <c r="V219" s="241">
        <v>1668</v>
      </c>
      <c r="W219" s="222"/>
      <c r="X219" s="221"/>
      <c r="Y219" s="53"/>
      <c r="Z219" s="223"/>
      <c r="AA219" s="230">
        <v>1668</v>
      </c>
      <c r="AB219" s="229" t="s">
        <v>182</v>
      </c>
      <c r="AC219" s="214">
        <v>220045</v>
      </c>
      <c r="AD219" s="214"/>
    </row>
    <row r="220" spans="1:30" ht="15.75" customHeight="1" x14ac:dyDescent="0.25">
      <c r="A220" s="227">
        <v>44015</v>
      </c>
      <c r="B220" s="228">
        <v>32717703</v>
      </c>
      <c r="C220" s="228" t="s">
        <v>1215</v>
      </c>
      <c r="D220" s="219" t="s">
        <v>207</v>
      </c>
      <c r="E220" s="219" t="s">
        <v>1216</v>
      </c>
      <c r="F220" s="219" t="s">
        <v>1217</v>
      </c>
      <c r="G220" s="219" t="s">
        <v>177</v>
      </c>
      <c r="H220" s="228" t="s">
        <v>1218</v>
      </c>
      <c r="I220" s="227">
        <v>44036</v>
      </c>
      <c r="J220" s="228" t="s">
        <v>332</v>
      </c>
      <c r="K220" s="219" t="s">
        <v>184</v>
      </c>
      <c r="L220" s="219" t="s">
        <v>598</v>
      </c>
      <c r="M220" s="227" t="s">
        <v>186</v>
      </c>
      <c r="N220" s="228" t="s">
        <v>599</v>
      </c>
      <c r="O220" s="219"/>
      <c r="P220" s="219"/>
      <c r="Q220" s="219"/>
      <c r="R220" s="219"/>
      <c r="S220" s="219"/>
      <c r="T220" s="243"/>
      <c r="U220" s="215"/>
      <c r="V220" s="241">
        <v>0</v>
      </c>
      <c r="W220" s="222"/>
      <c r="X220" s="221"/>
      <c r="Y220" s="221"/>
      <c r="Z220" s="223"/>
      <c r="AA220" s="230">
        <v>0</v>
      </c>
      <c r="AB220" s="229" t="s">
        <v>182</v>
      </c>
      <c r="AC220" s="214">
        <v>220207</v>
      </c>
      <c r="AD220" s="214"/>
    </row>
    <row r="221" spans="1:30" ht="15.75" customHeight="1" x14ac:dyDescent="0.25">
      <c r="A221" s="227">
        <v>44015</v>
      </c>
      <c r="B221" s="228"/>
      <c r="C221" s="228" t="s">
        <v>1219</v>
      </c>
      <c r="D221" s="219" t="s">
        <v>616</v>
      </c>
      <c r="E221" s="219" t="s">
        <v>1220</v>
      </c>
      <c r="F221" s="219" t="s">
        <v>1221</v>
      </c>
      <c r="G221" s="219" t="s">
        <v>177</v>
      </c>
      <c r="H221" s="228" t="s">
        <v>1222</v>
      </c>
      <c r="I221" s="227">
        <v>44036</v>
      </c>
      <c r="J221" s="228" t="s">
        <v>203</v>
      </c>
      <c r="K221" s="219" t="s">
        <v>167</v>
      </c>
      <c r="L221" s="219" t="s">
        <v>1223</v>
      </c>
      <c r="M221" s="227" t="s">
        <v>167</v>
      </c>
      <c r="N221" s="228" t="s">
        <v>408</v>
      </c>
      <c r="O221" s="219"/>
      <c r="P221" s="219"/>
      <c r="Q221" s="219"/>
      <c r="R221" s="219"/>
      <c r="S221" s="219"/>
      <c r="T221" s="243"/>
      <c r="U221" s="215"/>
      <c r="V221" s="241">
        <v>2604</v>
      </c>
      <c r="W221" s="222"/>
      <c r="X221" s="53"/>
      <c r="Y221" s="53"/>
      <c r="Z221" s="223"/>
      <c r="AA221" s="230">
        <v>2604</v>
      </c>
      <c r="AB221" s="229" t="s">
        <v>182</v>
      </c>
      <c r="AC221" s="214">
        <v>219746</v>
      </c>
      <c r="AD221" s="214"/>
    </row>
    <row r="222" spans="1:30" ht="15.75" customHeight="1" x14ac:dyDescent="0.25">
      <c r="A222" s="227">
        <v>43944</v>
      </c>
      <c r="B222" s="228"/>
      <c r="C222" s="228" t="s">
        <v>1224</v>
      </c>
      <c r="D222" s="224"/>
      <c r="E222" s="224"/>
      <c r="F222" s="224"/>
      <c r="G222" s="224" t="s">
        <v>164</v>
      </c>
      <c r="H222" s="228" t="s">
        <v>1225</v>
      </c>
      <c r="I222" s="227">
        <v>44037</v>
      </c>
      <c r="J222" s="228"/>
      <c r="K222" s="224" t="s">
        <v>167</v>
      </c>
      <c r="L222" s="224" t="s">
        <v>478</v>
      </c>
      <c r="M222" s="227"/>
      <c r="N222" s="228"/>
      <c r="O222" s="224"/>
      <c r="P222" s="224"/>
      <c r="Q222" s="224"/>
      <c r="R222" s="224"/>
      <c r="S222" s="224"/>
      <c r="T222" s="243"/>
      <c r="U222" s="215"/>
      <c r="V222" s="241">
        <v>0</v>
      </c>
      <c r="W222" s="222"/>
      <c r="X222" s="221"/>
      <c r="Y222" s="221"/>
      <c r="Z222" s="223"/>
      <c r="AA222" s="230">
        <v>0</v>
      </c>
      <c r="AB222" s="229"/>
      <c r="AC222" s="218">
        <v>215383</v>
      </c>
      <c r="AD222" s="218"/>
    </row>
    <row r="223" spans="1:30" ht="15.75" customHeight="1" x14ac:dyDescent="0.25">
      <c r="A223" s="227">
        <v>44031</v>
      </c>
      <c r="B223" s="228"/>
      <c r="C223" s="228" t="s">
        <v>1226</v>
      </c>
      <c r="D223" s="219" t="s">
        <v>207</v>
      </c>
      <c r="E223" s="219" t="s">
        <v>1227</v>
      </c>
      <c r="F223" s="219" t="s">
        <v>1228</v>
      </c>
      <c r="G223" s="219" t="s">
        <v>177</v>
      </c>
      <c r="H223" s="228" t="s">
        <v>1229</v>
      </c>
      <c r="I223" s="227">
        <v>44037</v>
      </c>
      <c r="J223" s="228" t="s">
        <v>203</v>
      </c>
      <c r="K223" s="219" t="s">
        <v>689</v>
      </c>
      <c r="L223" s="219" t="s">
        <v>1095</v>
      </c>
      <c r="M223" s="227" t="s">
        <v>167</v>
      </c>
      <c r="N223" s="228" t="s">
        <v>408</v>
      </c>
      <c r="O223" s="219"/>
      <c r="P223" s="219"/>
      <c r="Q223" s="219"/>
      <c r="R223" s="219"/>
      <c r="S223" s="219"/>
      <c r="T223" s="243"/>
      <c r="U223" s="215"/>
      <c r="V223" s="241">
        <v>2964</v>
      </c>
      <c r="W223" s="222"/>
      <c r="X223" s="221"/>
      <c r="Y223" s="221"/>
      <c r="Z223" s="223"/>
      <c r="AA223" s="230">
        <v>2964</v>
      </c>
      <c r="AB223" s="229" t="s">
        <v>182</v>
      </c>
      <c r="AC223" s="214">
        <v>221146</v>
      </c>
      <c r="AD223" s="214"/>
    </row>
    <row r="224" spans="1:30" ht="15.75" customHeight="1" x14ac:dyDescent="0.25">
      <c r="A224" s="227">
        <v>43980</v>
      </c>
      <c r="B224" s="228"/>
      <c r="C224" s="228" t="s">
        <v>1230</v>
      </c>
      <c r="D224" s="224"/>
      <c r="E224" s="224"/>
      <c r="F224" s="224"/>
      <c r="G224" s="224" t="s">
        <v>164</v>
      </c>
      <c r="H224" s="228" t="s">
        <v>1231</v>
      </c>
      <c r="I224" s="227">
        <v>44039</v>
      </c>
      <c r="J224" s="228"/>
      <c r="K224" s="224" t="s">
        <v>167</v>
      </c>
      <c r="L224" s="224" t="s">
        <v>1232</v>
      </c>
      <c r="M224" s="227"/>
      <c r="N224" s="228"/>
      <c r="O224" s="224"/>
      <c r="P224" s="224"/>
      <c r="Q224" s="224"/>
      <c r="R224" s="224"/>
      <c r="S224" s="224"/>
      <c r="T224" s="243"/>
      <c r="U224" s="215"/>
      <c r="V224" s="241">
        <v>0</v>
      </c>
      <c r="W224" s="222"/>
      <c r="X224" s="221"/>
      <c r="Y224" s="221"/>
      <c r="Z224" s="223"/>
      <c r="AA224" s="230">
        <v>0</v>
      </c>
      <c r="AB224" s="229"/>
      <c r="AC224" s="218">
        <v>217381</v>
      </c>
      <c r="AD224" s="218"/>
    </row>
    <row r="225" spans="1:30" ht="15.75" customHeight="1" x14ac:dyDescent="0.25">
      <c r="A225" s="227">
        <v>44018</v>
      </c>
      <c r="B225" s="228">
        <v>32718314</v>
      </c>
      <c r="C225" s="228" t="s">
        <v>1233</v>
      </c>
      <c r="D225" s="219" t="s">
        <v>1234</v>
      </c>
      <c r="E225" s="219" t="s">
        <v>1235</v>
      </c>
      <c r="F225" s="219" t="s">
        <v>1236</v>
      </c>
      <c r="G225" s="219" t="s">
        <v>177</v>
      </c>
      <c r="H225" s="228" t="s">
        <v>1237</v>
      </c>
      <c r="I225" s="227">
        <v>44039</v>
      </c>
      <c r="J225" s="228" t="s">
        <v>179</v>
      </c>
      <c r="K225" s="219" t="s">
        <v>180</v>
      </c>
      <c r="L225" s="219" t="s">
        <v>1238</v>
      </c>
      <c r="M225" s="227"/>
      <c r="N225" s="228"/>
      <c r="O225" s="219"/>
      <c r="P225" s="219"/>
      <c r="Q225" s="219"/>
      <c r="R225" s="219"/>
      <c r="S225" s="219"/>
      <c r="T225" s="243"/>
      <c r="U225" s="215"/>
      <c r="V225" s="241">
        <v>0</v>
      </c>
      <c r="W225" s="222"/>
      <c r="X225" s="221"/>
      <c r="Y225" s="221"/>
      <c r="Z225" s="223"/>
      <c r="AA225" s="230">
        <v>0</v>
      </c>
      <c r="AB225" s="229" t="s">
        <v>182</v>
      </c>
      <c r="AC225" s="214">
        <v>221974</v>
      </c>
      <c r="AD225" s="214"/>
    </row>
    <row r="226" spans="1:30" ht="15.75" customHeight="1" x14ac:dyDescent="0.25">
      <c r="A226" s="227">
        <v>44006</v>
      </c>
      <c r="B226" s="228"/>
      <c r="C226" s="228" t="s">
        <v>1239</v>
      </c>
      <c r="D226" s="219" t="s">
        <v>1240</v>
      </c>
      <c r="E226" s="219" t="s">
        <v>1241</v>
      </c>
      <c r="F226" s="219" t="s">
        <v>1242</v>
      </c>
      <c r="G226" s="219" t="s">
        <v>177</v>
      </c>
      <c r="H226" s="228" t="s">
        <v>1243</v>
      </c>
      <c r="I226" s="227">
        <v>44040</v>
      </c>
      <c r="J226" s="228" t="s">
        <v>203</v>
      </c>
      <c r="K226" s="219" t="s">
        <v>300</v>
      </c>
      <c r="L226" s="219" t="s">
        <v>1244</v>
      </c>
      <c r="M226" s="227" t="s">
        <v>300</v>
      </c>
      <c r="N226" s="228" t="s">
        <v>1245</v>
      </c>
      <c r="O226" s="219" t="s">
        <v>300</v>
      </c>
      <c r="P226" s="219" t="s">
        <v>1246</v>
      </c>
      <c r="Q226" s="219"/>
      <c r="R226" s="219"/>
      <c r="S226" s="219"/>
      <c r="T226" s="243"/>
      <c r="U226" s="215"/>
      <c r="V226" s="241">
        <v>1342.17</v>
      </c>
      <c r="W226" s="222"/>
      <c r="X226" s="221"/>
      <c r="Y226" s="221"/>
      <c r="Z226" s="223"/>
      <c r="AA226" s="230">
        <v>1342.17</v>
      </c>
      <c r="AB226" s="229" t="s">
        <v>182</v>
      </c>
      <c r="AC226" s="214">
        <v>215833</v>
      </c>
      <c r="AD226" s="214"/>
    </row>
    <row r="227" spans="1:30" ht="15.75" customHeight="1" x14ac:dyDescent="0.25">
      <c r="A227" s="227">
        <v>44040</v>
      </c>
      <c r="B227" s="228">
        <v>32805983</v>
      </c>
      <c r="C227" s="228" t="s">
        <v>1247</v>
      </c>
      <c r="D227" s="219" t="s">
        <v>192</v>
      </c>
      <c r="E227" s="219" t="s">
        <v>1069</v>
      </c>
      <c r="F227" s="219" t="s">
        <v>1070</v>
      </c>
      <c r="G227" s="219" t="s">
        <v>177</v>
      </c>
      <c r="H227" s="228" t="s">
        <v>1248</v>
      </c>
      <c r="I227" s="227">
        <v>44040</v>
      </c>
      <c r="J227" s="228" t="s">
        <v>1249</v>
      </c>
      <c r="K227" s="219" t="s">
        <v>352</v>
      </c>
      <c r="L227" s="219" t="s">
        <v>444</v>
      </c>
      <c r="M227" s="227" t="s">
        <v>352</v>
      </c>
      <c r="N227" s="228" t="s">
        <v>445</v>
      </c>
      <c r="O227" s="219" t="s">
        <v>167</v>
      </c>
      <c r="P227" s="219" t="s">
        <v>1250</v>
      </c>
      <c r="Q227" s="219"/>
      <c r="R227" s="219"/>
      <c r="S227" s="219"/>
      <c r="T227" s="243"/>
      <c r="U227" s="215"/>
      <c r="V227" s="241">
        <v>4594.88</v>
      </c>
      <c r="W227" s="222"/>
      <c r="X227" s="221"/>
      <c r="Y227" s="221"/>
      <c r="Z227" s="223"/>
      <c r="AA227" s="230">
        <v>4594.88</v>
      </c>
      <c r="AB227" s="229"/>
      <c r="AC227" s="214">
        <v>221604</v>
      </c>
      <c r="AD227" s="214"/>
    </row>
    <row r="228" spans="1:30" ht="15.75" customHeight="1" x14ac:dyDescent="0.25">
      <c r="A228" s="227">
        <v>44040</v>
      </c>
      <c r="B228" s="228">
        <v>32787140</v>
      </c>
      <c r="C228" s="228" t="s">
        <v>1251</v>
      </c>
      <c r="D228" s="219" t="s">
        <v>192</v>
      </c>
      <c r="E228" s="219" t="s">
        <v>1252</v>
      </c>
      <c r="F228" s="219" t="s">
        <v>1253</v>
      </c>
      <c r="G228" s="219" t="s">
        <v>177</v>
      </c>
      <c r="H228" s="228" t="s">
        <v>1254</v>
      </c>
      <c r="I228" s="227">
        <v>44040</v>
      </c>
      <c r="J228" s="228" t="s">
        <v>203</v>
      </c>
      <c r="K228" s="219" t="s">
        <v>167</v>
      </c>
      <c r="L228" s="219" t="s">
        <v>1255</v>
      </c>
      <c r="M228" s="227"/>
      <c r="N228" s="228"/>
      <c r="O228" s="219"/>
      <c r="P228" s="219"/>
      <c r="Q228" s="219"/>
      <c r="R228" s="219"/>
      <c r="S228" s="219"/>
      <c r="T228" s="243"/>
      <c r="U228" s="215"/>
      <c r="V228" s="241">
        <v>0</v>
      </c>
      <c r="W228" s="222"/>
      <c r="X228" s="221"/>
      <c r="Y228" s="221"/>
      <c r="Z228" s="223"/>
      <c r="AA228" s="230">
        <v>0</v>
      </c>
      <c r="AB228" s="229" t="s">
        <v>182</v>
      </c>
      <c r="AC228" s="214">
        <v>221647</v>
      </c>
      <c r="AD228" s="214"/>
    </row>
    <row r="229" spans="1:30" ht="15.75" customHeight="1" x14ac:dyDescent="0.25">
      <c r="A229" s="227">
        <v>44020</v>
      </c>
      <c r="B229" s="228">
        <v>32718309</v>
      </c>
      <c r="C229" s="228" t="s">
        <v>1256</v>
      </c>
      <c r="D229" s="219" t="s">
        <v>401</v>
      </c>
      <c r="E229" s="219" t="s">
        <v>538</v>
      </c>
      <c r="F229" s="219" t="s">
        <v>539</v>
      </c>
      <c r="G229" s="219" t="s">
        <v>177</v>
      </c>
      <c r="H229" s="228" t="s">
        <v>1257</v>
      </c>
      <c r="I229" s="227">
        <v>44040</v>
      </c>
      <c r="J229" s="228" t="s">
        <v>332</v>
      </c>
      <c r="K229" s="219" t="s">
        <v>184</v>
      </c>
      <c r="L229" s="219" t="s">
        <v>598</v>
      </c>
      <c r="M229" s="227" t="s">
        <v>184</v>
      </c>
      <c r="N229" s="228" t="s">
        <v>334</v>
      </c>
      <c r="O229" s="219" t="s">
        <v>186</v>
      </c>
      <c r="P229" s="219" t="s">
        <v>599</v>
      </c>
      <c r="Q229" s="219"/>
      <c r="R229" s="219"/>
      <c r="S229" s="219"/>
      <c r="T229" s="243"/>
      <c r="U229" s="215"/>
      <c r="V229" s="241">
        <v>0</v>
      </c>
      <c r="W229" s="222"/>
      <c r="X229" s="53"/>
      <c r="Y229" s="53"/>
      <c r="Z229" s="223"/>
      <c r="AA229" s="230">
        <v>0</v>
      </c>
      <c r="AB229" s="229" t="s">
        <v>182</v>
      </c>
      <c r="AC229" s="214">
        <v>207798</v>
      </c>
      <c r="AD229" s="214"/>
    </row>
    <row r="230" spans="1:30" ht="15.75" customHeight="1" x14ac:dyDescent="0.25">
      <c r="A230" s="227">
        <v>44022</v>
      </c>
      <c r="B230" s="228">
        <v>32729228</v>
      </c>
      <c r="C230" s="228" t="s">
        <v>1258</v>
      </c>
      <c r="D230" s="219" t="s">
        <v>219</v>
      </c>
      <c r="E230" s="219" t="s">
        <v>1187</v>
      </c>
      <c r="F230" s="219" t="s">
        <v>1188</v>
      </c>
      <c r="G230" s="219" t="s">
        <v>177</v>
      </c>
      <c r="H230" s="228" t="s">
        <v>1259</v>
      </c>
      <c r="I230" s="227">
        <v>44041</v>
      </c>
      <c r="J230" s="228" t="s">
        <v>166</v>
      </c>
      <c r="K230" s="219" t="s">
        <v>167</v>
      </c>
      <c r="L230" s="219" t="s">
        <v>287</v>
      </c>
      <c r="M230" s="227"/>
      <c r="N230" s="228"/>
      <c r="O230" s="219"/>
      <c r="P230" s="219"/>
      <c r="Q230" s="219"/>
      <c r="R230" s="219"/>
      <c r="S230" s="219"/>
      <c r="T230" s="243"/>
      <c r="U230" s="215"/>
      <c r="V230" s="241">
        <v>0</v>
      </c>
      <c r="W230" s="222"/>
      <c r="X230" s="53"/>
      <c r="Y230" s="53" t="s">
        <v>225</v>
      </c>
      <c r="Z230" s="223"/>
      <c r="AA230" s="230">
        <v>0</v>
      </c>
      <c r="AB230" s="229" t="s">
        <v>182</v>
      </c>
      <c r="AC230" s="214">
        <v>220309</v>
      </c>
      <c r="AD230" s="214"/>
    </row>
    <row r="231" spans="1:30" ht="15.75" customHeight="1" x14ac:dyDescent="0.25">
      <c r="A231" s="227">
        <v>44039</v>
      </c>
      <c r="B231" s="228"/>
      <c r="C231" s="228" t="s">
        <v>1260</v>
      </c>
      <c r="D231" s="224" t="s">
        <v>756</v>
      </c>
      <c r="E231" s="224" t="s">
        <v>1261</v>
      </c>
      <c r="F231" s="224" t="s">
        <v>1262</v>
      </c>
      <c r="G231" s="224" t="s">
        <v>177</v>
      </c>
      <c r="H231" s="228" t="s">
        <v>1263</v>
      </c>
      <c r="I231" s="227">
        <v>44041</v>
      </c>
      <c r="J231" s="228"/>
      <c r="K231" s="224" t="s">
        <v>204</v>
      </c>
      <c r="L231" s="224" t="s">
        <v>1264</v>
      </c>
      <c r="M231" s="227"/>
      <c r="N231" s="228"/>
      <c r="O231" s="224"/>
      <c r="P231" s="224"/>
      <c r="Q231" s="224"/>
      <c r="R231" s="224"/>
      <c r="S231" s="224"/>
      <c r="T231" s="243"/>
      <c r="U231" s="215"/>
      <c r="V231" s="241">
        <v>0</v>
      </c>
      <c r="W231" s="222"/>
      <c r="X231" s="221"/>
      <c r="Y231" s="221"/>
      <c r="Z231" s="223"/>
      <c r="AA231" s="230">
        <v>0</v>
      </c>
      <c r="AB231" s="229"/>
      <c r="AC231" s="218">
        <v>221468</v>
      </c>
      <c r="AD231" s="218"/>
    </row>
    <row r="232" spans="1:30" ht="15.75" customHeight="1" x14ac:dyDescent="0.25">
      <c r="A232" s="227">
        <v>44039</v>
      </c>
      <c r="B232" s="228"/>
      <c r="C232" s="228" t="s">
        <v>1265</v>
      </c>
      <c r="D232" s="219" t="s">
        <v>283</v>
      </c>
      <c r="E232" s="219" t="s">
        <v>676</v>
      </c>
      <c r="F232" s="219" t="s">
        <v>677</v>
      </c>
      <c r="G232" s="219" t="s">
        <v>177</v>
      </c>
      <c r="H232" s="228" t="s">
        <v>1266</v>
      </c>
      <c r="I232" s="227">
        <v>44041</v>
      </c>
      <c r="J232" s="228" t="s">
        <v>203</v>
      </c>
      <c r="K232" s="219" t="s">
        <v>167</v>
      </c>
      <c r="L232" s="219" t="s">
        <v>408</v>
      </c>
      <c r="M232" s="227"/>
      <c r="N232" s="228"/>
      <c r="O232" s="219"/>
      <c r="P232" s="219"/>
      <c r="Q232" s="219"/>
      <c r="R232" s="219"/>
      <c r="S232" s="219"/>
      <c r="T232" s="243"/>
      <c r="U232" s="215"/>
      <c r="V232" s="241">
        <v>1633.99</v>
      </c>
      <c r="W232" s="222"/>
      <c r="X232" s="221"/>
      <c r="Y232" s="221"/>
      <c r="Z232" s="223"/>
      <c r="AA232" s="230">
        <v>1633.99</v>
      </c>
      <c r="AB232" s="229" t="s">
        <v>182</v>
      </c>
      <c r="AC232" s="214">
        <v>221480</v>
      </c>
      <c r="AD232" s="214"/>
    </row>
    <row r="233" spans="1:30" ht="15.75" customHeight="1" x14ac:dyDescent="0.25">
      <c r="A233" s="227">
        <v>44041</v>
      </c>
      <c r="B233" s="228">
        <v>33073184</v>
      </c>
      <c r="C233" s="228" t="s">
        <v>1267</v>
      </c>
      <c r="D233" s="219" t="s">
        <v>192</v>
      </c>
      <c r="E233" s="219" t="s">
        <v>1268</v>
      </c>
      <c r="F233" s="219" t="s">
        <v>1269</v>
      </c>
      <c r="G233" s="219" t="s">
        <v>177</v>
      </c>
      <c r="H233" s="228" t="s">
        <v>1270</v>
      </c>
      <c r="I233" s="227">
        <v>44041</v>
      </c>
      <c r="J233" s="228" t="s">
        <v>203</v>
      </c>
      <c r="K233" s="219" t="s">
        <v>180</v>
      </c>
      <c r="L233" s="219" t="s">
        <v>1271</v>
      </c>
      <c r="M233" s="227" t="s">
        <v>180</v>
      </c>
      <c r="N233" s="228" t="s">
        <v>1272</v>
      </c>
      <c r="O233" s="219"/>
      <c r="P233" s="219"/>
      <c r="Q233" s="219"/>
      <c r="R233" s="219"/>
      <c r="S233" s="219"/>
      <c r="T233" s="243"/>
      <c r="U233" s="215"/>
      <c r="V233" s="241">
        <v>0</v>
      </c>
      <c r="W233" s="222"/>
      <c r="X233" s="221"/>
      <c r="Y233" s="221"/>
      <c r="Z233" s="223"/>
      <c r="AA233" s="230">
        <v>0</v>
      </c>
      <c r="AB233" s="229" t="s">
        <v>182</v>
      </c>
      <c r="AC233" s="214">
        <v>221605</v>
      </c>
      <c r="AD233" s="214"/>
    </row>
    <row r="234" spans="1:30" ht="15.75" customHeight="1" x14ac:dyDescent="0.25">
      <c r="A234" s="227">
        <v>44027</v>
      </c>
      <c r="B234" s="228"/>
      <c r="C234" s="228" t="s">
        <v>1273</v>
      </c>
      <c r="D234" s="219" t="s">
        <v>436</v>
      </c>
      <c r="E234" s="219" t="s">
        <v>1274</v>
      </c>
      <c r="F234" s="219" t="s">
        <v>1275</v>
      </c>
      <c r="G234" s="219" t="s">
        <v>177</v>
      </c>
      <c r="H234" s="228" t="s">
        <v>1276</v>
      </c>
      <c r="I234" s="227">
        <v>44042</v>
      </c>
      <c r="J234" s="228" t="s">
        <v>203</v>
      </c>
      <c r="K234" s="219" t="s">
        <v>167</v>
      </c>
      <c r="L234" s="219" t="s">
        <v>853</v>
      </c>
      <c r="M234" s="227"/>
      <c r="N234" s="228"/>
      <c r="O234" s="219"/>
      <c r="P234" s="219"/>
      <c r="Q234" s="219"/>
      <c r="R234" s="219"/>
      <c r="S234" s="219"/>
      <c r="T234" s="243"/>
      <c r="U234" s="215"/>
      <c r="V234" s="241">
        <v>2592</v>
      </c>
      <c r="W234" s="222"/>
      <c r="X234" s="221"/>
      <c r="Y234" s="221"/>
      <c r="Z234" s="223"/>
      <c r="AA234" s="230">
        <v>2592</v>
      </c>
      <c r="AB234" s="229" t="s">
        <v>182</v>
      </c>
      <c r="AC234" s="214">
        <v>220775</v>
      </c>
      <c r="AD234" s="214"/>
    </row>
    <row r="235" spans="1:30" ht="15.75" customHeight="1" x14ac:dyDescent="0.25">
      <c r="A235" s="227">
        <v>44027</v>
      </c>
      <c r="B235" s="228">
        <v>32862087</v>
      </c>
      <c r="C235" s="228" t="s">
        <v>1277</v>
      </c>
      <c r="D235" s="219" t="s">
        <v>207</v>
      </c>
      <c r="E235" s="219" t="s">
        <v>1278</v>
      </c>
      <c r="F235" s="219" t="s">
        <v>1279</v>
      </c>
      <c r="G235" s="219" t="s">
        <v>177</v>
      </c>
      <c r="H235" s="228" t="s">
        <v>1280</v>
      </c>
      <c r="I235" s="227">
        <v>44042</v>
      </c>
      <c r="J235" s="228" t="s">
        <v>203</v>
      </c>
      <c r="K235" s="219" t="s">
        <v>184</v>
      </c>
      <c r="L235" s="219" t="s">
        <v>340</v>
      </c>
      <c r="M235" s="227"/>
      <c r="N235" s="228"/>
      <c r="O235" s="219"/>
      <c r="P235" s="219"/>
      <c r="Q235" s="219"/>
      <c r="R235" s="219"/>
      <c r="S235" s="219"/>
      <c r="T235" s="243"/>
      <c r="U235" s="215"/>
      <c r="V235" s="241">
        <v>0</v>
      </c>
      <c r="W235" s="222"/>
      <c r="X235" s="221"/>
      <c r="Y235" s="221"/>
      <c r="Z235" s="223"/>
      <c r="AA235" s="230">
        <v>0</v>
      </c>
      <c r="AB235" s="229" t="s">
        <v>427</v>
      </c>
      <c r="AC235" s="214">
        <v>221048</v>
      </c>
      <c r="AD235" s="214"/>
    </row>
    <row r="236" spans="1:30" ht="15.75" customHeight="1" x14ac:dyDescent="0.25">
      <c r="A236" s="227">
        <v>44034</v>
      </c>
      <c r="B236" s="228"/>
      <c r="C236" s="228" t="s">
        <v>1281</v>
      </c>
      <c r="D236" s="219" t="s">
        <v>207</v>
      </c>
      <c r="E236" s="219" t="s">
        <v>1282</v>
      </c>
      <c r="F236" s="219" t="s">
        <v>1283</v>
      </c>
      <c r="G236" s="219" t="s">
        <v>177</v>
      </c>
      <c r="H236" s="228" t="s">
        <v>1284</v>
      </c>
      <c r="I236" s="227">
        <v>44042</v>
      </c>
      <c r="J236" s="228" t="s">
        <v>203</v>
      </c>
      <c r="K236" s="219" t="s">
        <v>167</v>
      </c>
      <c r="L236" s="219" t="s">
        <v>848</v>
      </c>
      <c r="M236" s="227"/>
      <c r="N236" s="228"/>
      <c r="O236" s="219"/>
      <c r="P236" s="219"/>
      <c r="Q236" s="219"/>
      <c r="R236" s="219"/>
      <c r="S236" s="219"/>
      <c r="T236" s="243"/>
      <c r="U236" s="215"/>
      <c r="V236" s="241">
        <v>2760</v>
      </c>
      <c r="W236" s="222"/>
      <c r="X236" s="221"/>
      <c r="Y236" s="221"/>
      <c r="Z236" s="223"/>
      <c r="AA236" s="230">
        <v>2760</v>
      </c>
      <c r="AB236" s="229" t="s">
        <v>182</v>
      </c>
      <c r="AC236" s="214">
        <v>221920</v>
      </c>
      <c r="AD236" s="214"/>
    </row>
    <row r="237" spans="1:30" ht="15.75" customHeight="1" x14ac:dyDescent="0.25">
      <c r="A237" s="227">
        <v>44031</v>
      </c>
      <c r="B237" s="228">
        <v>32731884</v>
      </c>
      <c r="C237" s="228" t="s">
        <v>1285</v>
      </c>
      <c r="D237" s="219" t="s">
        <v>1286</v>
      </c>
      <c r="E237" s="219" t="s">
        <v>1287</v>
      </c>
      <c r="F237" s="219" t="s">
        <v>1288</v>
      </c>
      <c r="G237" s="219" t="s">
        <v>177</v>
      </c>
      <c r="H237" s="228" t="s">
        <v>1289</v>
      </c>
      <c r="I237" s="227">
        <v>44042</v>
      </c>
      <c r="J237" s="228" t="s">
        <v>332</v>
      </c>
      <c r="K237" s="219" t="s">
        <v>184</v>
      </c>
      <c r="L237" s="219" t="s">
        <v>185</v>
      </c>
      <c r="M237" s="227" t="s">
        <v>186</v>
      </c>
      <c r="N237" s="228" t="s">
        <v>187</v>
      </c>
      <c r="O237" s="219" t="s">
        <v>184</v>
      </c>
      <c r="P237" s="219" t="s">
        <v>797</v>
      </c>
      <c r="Q237" s="219"/>
      <c r="R237" s="219"/>
      <c r="S237" s="219"/>
      <c r="T237" s="243"/>
      <c r="U237" s="215"/>
      <c r="V237" s="241">
        <v>0</v>
      </c>
      <c r="W237" s="222"/>
      <c r="X237" s="221"/>
      <c r="Y237" s="221"/>
      <c r="Z237" s="223"/>
      <c r="AA237" s="230">
        <v>0</v>
      </c>
      <c r="AB237" s="229" t="s">
        <v>182</v>
      </c>
      <c r="AC237" s="214">
        <v>207662</v>
      </c>
      <c r="AD237" s="214"/>
    </row>
    <row r="238" spans="1:30" ht="15.75" customHeight="1" x14ac:dyDescent="0.25">
      <c r="A238" s="227">
        <v>44026</v>
      </c>
      <c r="B238" s="228">
        <v>32741650</v>
      </c>
      <c r="C238" s="228" t="s">
        <v>1290</v>
      </c>
      <c r="D238" s="219" t="s">
        <v>515</v>
      </c>
      <c r="E238" s="219" t="s">
        <v>1291</v>
      </c>
      <c r="F238" s="219" t="s">
        <v>1292</v>
      </c>
      <c r="G238" s="219" t="s">
        <v>177</v>
      </c>
      <c r="H238" s="228" t="s">
        <v>1293</v>
      </c>
      <c r="I238" s="227">
        <v>44042</v>
      </c>
      <c r="J238" s="228" t="s">
        <v>203</v>
      </c>
      <c r="K238" s="219" t="s">
        <v>689</v>
      </c>
      <c r="L238" s="219" t="s">
        <v>1294</v>
      </c>
      <c r="M238" s="227" t="s">
        <v>180</v>
      </c>
      <c r="N238" s="228" t="s">
        <v>1295</v>
      </c>
      <c r="O238" s="219" t="s">
        <v>288</v>
      </c>
      <c r="P238" s="219">
        <v>834653</v>
      </c>
      <c r="Q238" s="219"/>
      <c r="R238" s="219"/>
      <c r="S238" s="219"/>
      <c r="T238" s="243"/>
      <c r="U238" s="215"/>
      <c r="V238" s="241">
        <v>4236</v>
      </c>
      <c r="W238" s="222"/>
      <c r="X238" s="221"/>
      <c r="Y238" s="221"/>
      <c r="Z238" s="223"/>
      <c r="AA238" s="230">
        <v>4236</v>
      </c>
      <c r="AB238" s="229" t="s">
        <v>182</v>
      </c>
      <c r="AC238" s="214">
        <v>220626</v>
      </c>
      <c r="AD238" s="214"/>
    </row>
    <row r="239" spans="1:30" ht="15.75" customHeight="1" x14ac:dyDescent="0.25">
      <c r="A239" s="227">
        <v>43988</v>
      </c>
      <c r="B239" s="228"/>
      <c r="C239" s="228" t="s">
        <v>1296</v>
      </c>
      <c r="D239" s="219" t="s">
        <v>1297</v>
      </c>
      <c r="E239" s="219" t="s">
        <v>1298</v>
      </c>
      <c r="F239" s="219" t="s">
        <v>1299</v>
      </c>
      <c r="G239" s="219" t="s">
        <v>177</v>
      </c>
      <c r="H239" s="228" t="s">
        <v>1300</v>
      </c>
      <c r="I239" s="227">
        <v>44043</v>
      </c>
      <c r="J239" s="228" t="s">
        <v>203</v>
      </c>
      <c r="K239" s="219" t="s">
        <v>167</v>
      </c>
      <c r="L239" s="219" t="s">
        <v>511</v>
      </c>
      <c r="M239" s="227"/>
      <c r="N239" s="228"/>
      <c r="O239" s="219"/>
      <c r="P239" s="219"/>
      <c r="Q239" s="219"/>
      <c r="R239" s="219"/>
      <c r="S239" s="219"/>
      <c r="T239" s="243"/>
      <c r="U239" s="215"/>
      <c r="V239" s="241">
        <v>2574.19</v>
      </c>
      <c r="W239" s="222"/>
      <c r="X239" s="221"/>
      <c r="Y239" s="221"/>
      <c r="Z239" s="223"/>
      <c r="AA239" s="230">
        <v>2574.19</v>
      </c>
      <c r="AB239" s="229" t="s">
        <v>686</v>
      </c>
      <c r="AC239" s="214">
        <v>218023</v>
      </c>
      <c r="AD239" s="214"/>
    </row>
    <row r="240" spans="1:30" ht="15.75" customHeight="1" x14ac:dyDescent="0.25">
      <c r="A240" s="227">
        <v>44001</v>
      </c>
      <c r="B240" s="228">
        <v>32731877</v>
      </c>
      <c r="C240" s="228" t="s">
        <v>1301</v>
      </c>
      <c r="D240" s="219" t="s">
        <v>1234</v>
      </c>
      <c r="E240" s="219" t="s">
        <v>1302</v>
      </c>
      <c r="F240" s="219" t="s">
        <v>1303</v>
      </c>
      <c r="G240" s="219" t="s">
        <v>177</v>
      </c>
      <c r="H240" s="228" t="s">
        <v>1304</v>
      </c>
      <c r="I240" s="227">
        <v>44043</v>
      </c>
      <c r="J240" s="228" t="s">
        <v>332</v>
      </c>
      <c r="K240" s="219" t="s">
        <v>184</v>
      </c>
      <c r="L240" s="219" t="s">
        <v>334</v>
      </c>
      <c r="M240" s="227" t="s">
        <v>186</v>
      </c>
      <c r="N240" s="228" t="s">
        <v>335</v>
      </c>
      <c r="O240" s="219"/>
      <c r="P240" s="219"/>
      <c r="Q240" s="219"/>
      <c r="R240" s="219"/>
      <c r="S240" s="219"/>
      <c r="T240" s="243"/>
      <c r="U240" s="215"/>
      <c r="V240" s="241">
        <v>0</v>
      </c>
      <c r="W240" s="222"/>
      <c r="X240" s="221"/>
      <c r="Y240" s="221"/>
      <c r="Z240" s="223"/>
      <c r="AA240" s="230">
        <v>0</v>
      </c>
      <c r="AB240" s="229" t="s">
        <v>182</v>
      </c>
      <c r="AC240" s="214">
        <v>217805</v>
      </c>
      <c r="AD240" s="214"/>
    </row>
    <row r="241" spans="1:30" ht="15.75" customHeight="1" x14ac:dyDescent="0.25">
      <c r="A241" s="227">
        <v>44020</v>
      </c>
      <c r="B241" s="228">
        <v>32735366</v>
      </c>
      <c r="C241" s="228" t="s">
        <v>1305</v>
      </c>
      <c r="D241" s="219" t="s">
        <v>219</v>
      </c>
      <c r="E241" s="219" t="s">
        <v>1306</v>
      </c>
      <c r="F241" s="219" t="s">
        <v>1307</v>
      </c>
      <c r="G241" s="219" t="s">
        <v>177</v>
      </c>
      <c r="H241" s="228" t="s">
        <v>1308</v>
      </c>
      <c r="I241" s="227">
        <v>44043</v>
      </c>
      <c r="J241" s="228" t="s">
        <v>179</v>
      </c>
      <c r="K241" s="219" t="s">
        <v>184</v>
      </c>
      <c r="L241" s="219" t="s">
        <v>554</v>
      </c>
      <c r="M241" s="227" t="s">
        <v>186</v>
      </c>
      <c r="N241" s="228" t="s">
        <v>838</v>
      </c>
      <c r="O241" s="219" t="s">
        <v>184</v>
      </c>
      <c r="P241" s="219" t="s">
        <v>598</v>
      </c>
      <c r="Q241" s="219"/>
      <c r="R241" s="219"/>
      <c r="S241" s="219"/>
      <c r="T241" s="243"/>
      <c r="U241" s="215"/>
      <c r="V241" s="241">
        <v>0</v>
      </c>
      <c r="W241" s="222"/>
      <c r="X241" s="221"/>
      <c r="Y241" s="221"/>
      <c r="Z241" s="223"/>
      <c r="AA241" s="230">
        <v>0</v>
      </c>
      <c r="AB241" s="229" t="s">
        <v>182</v>
      </c>
      <c r="AC241" s="214">
        <v>220339</v>
      </c>
      <c r="AD241" s="214"/>
    </row>
    <row r="242" spans="1:30" ht="15.75" customHeight="1" x14ac:dyDescent="0.25">
      <c r="A242" s="227">
        <v>44032</v>
      </c>
      <c r="B242" s="228"/>
      <c r="C242" s="228" t="s">
        <v>1309</v>
      </c>
      <c r="D242" s="219" t="s">
        <v>801</v>
      </c>
      <c r="E242" s="219" t="s">
        <v>802</v>
      </c>
      <c r="F242" s="219" t="s">
        <v>803</v>
      </c>
      <c r="G242" s="219" t="s">
        <v>177</v>
      </c>
      <c r="H242" s="228" t="s">
        <v>1310</v>
      </c>
      <c r="I242" s="227">
        <v>44043</v>
      </c>
      <c r="J242" s="228" t="s">
        <v>203</v>
      </c>
      <c r="K242" s="219" t="s">
        <v>167</v>
      </c>
      <c r="L242" s="219" t="s">
        <v>805</v>
      </c>
      <c r="M242" s="227"/>
      <c r="N242" s="228"/>
      <c r="O242" s="219"/>
      <c r="P242" s="219"/>
      <c r="Q242" s="219"/>
      <c r="R242" s="219"/>
      <c r="S242" s="219"/>
      <c r="T242" s="243"/>
      <c r="U242" s="215"/>
      <c r="V242" s="241">
        <v>3030.25</v>
      </c>
      <c r="W242" s="222"/>
      <c r="X242" s="221"/>
      <c r="Y242" s="221"/>
      <c r="Z242" s="223"/>
      <c r="AA242" s="230">
        <v>3030.25</v>
      </c>
      <c r="AB242" s="229" t="s">
        <v>1311</v>
      </c>
      <c r="AC242" s="214">
        <v>221222</v>
      </c>
      <c r="AD242" s="214"/>
    </row>
    <row r="243" spans="1:30" ht="15.75" customHeight="1" x14ac:dyDescent="0.25">
      <c r="A243" s="227">
        <v>43984</v>
      </c>
      <c r="B243" s="228"/>
      <c r="C243" s="228"/>
      <c r="D243" s="219"/>
      <c r="E243" s="219"/>
      <c r="F243" s="219"/>
      <c r="G243" s="219" t="s">
        <v>164</v>
      </c>
      <c r="H243" s="228" t="s">
        <v>1312</v>
      </c>
      <c r="I243" s="227">
        <v>44043</v>
      </c>
      <c r="J243" s="228" t="s">
        <v>166</v>
      </c>
      <c r="K243" s="219" t="s">
        <v>223</v>
      </c>
      <c r="L243" s="219" t="s">
        <v>1313</v>
      </c>
      <c r="M243" s="227"/>
      <c r="N243" s="228"/>
      <c r="O243" s="219"/>
      <c r="P243" s="219"/>
      <c r="Q243" s="219"/>
      <c r="R243" s="219"/>
      <c r="S243" s="219"/>
      <c r="T243" s="243"/>
      <c r="U243" s="215"/>
      <c r="V243" s="241">
        <v>0</v>
      </c>
      <c r="W243" s="222"/>
      <c r="X243" s="221"/>
      <c r="Y243" s="221"/>
      <c r="Z243" s="223"/>
      <c r="AA243" s="230">
        <v>0</v>
      </c>
      <c r="AB243" s="229"/>
      <c r="AC243" s="214">
        <v>223477</v>
      </c>
      <c r="AD243" s="214"/>
    </row>
    <row r="244" spans="1:30" ht="15.75" customHeight="1" x14ac:dyDescent="0.25">
      <c r="A244" s="227">
        <v>44039</v>
      </c>
      <c r="B244" s="228">
        <v>32738916</v>
      </c>
      <c r="C244" s="228" t="s">
        <v>1314</v>
      </c>
      <c r="D244" s="219" t="s">
        <v>401</v>
      </c>
      <c r="E244" s="219" t="s">
        <v>1315</v>
      </c>
      <c r="F244" s="219" t="s">
        <v>1316</v>
      </c>
      <c r="G244" s="219" t="s">
        <v>177</v>
      </c>
      <c r="H244" s="228" t="s">
        <v>1317</v>
      </c>
      <c r="I244" s="227">
        <v>44044</v>
      </c>
      <c r="J244" s="228" t="s">
        <v>179</v>
      </c>
      <c r="K244" s="219" t="s">
        <v>184</v>
      </c>
      <c r="L244" s="219" t="s">
        <v>741</v>
      </c>
      <c r="M244" s="227" t="s">
        <v>186</v>
      </c>
      <c r="N244" s="228" t="s">
        <v>742</v>
      </c>
      <c r="O244" s="219"/>
      <c r="P244" s="219"/>
      <c r="Q244" s="219"/>
      <c r="R244" s="219"/>
      <c r="S244" s="219"/>
      <c r="T244" s="243"/>
      <c r="U244" s="215"/>
      <c r="V244" s="241">
        <v>0</v>
      </c>
      <c r="W244" s="222"/>
      <c r="X244" s="221"/>
      <c r="Y244" s="221"/>
      <c r="Z244" s="223"/>
      <c r="AA244" s="230">
        <v>0</v>
      </c>
      <c r="AB244" s="229" t="s">
        <v>182</v>
      </c>
      <c r="AC244" s="214">
        <v>221694</v>
      </c>
      <c r="AD244" s="214"/>
    </row>
    <row r="245" spans="1:30" ht="15.75" customHeight="1" x14ac:dyDescent="0.25">
      <c r="A245" s="227">
        <v>43999</v>
      </c>
      <c r="B245" s="228">
        <v>32748767</v>
      </c>
      <c r="C245" s="228" t="s">
        <v>1318</v>
      </c>
      <c r="D245" s="219" t="s">
        <v>1319</v>
      </c>
      <c r="E245" s="219" t="s">
        <v>1320</v>
      </c>
      <c r="F245" s="219" t="s">
        <v>1321</v>
      </c>
      <c r="G245" s="219" t="s">
        <v>177</v>
      </c>
      <c r="H245" s="228" t="s">
        <v>1322</v>
      </c>
      <c r="I245" s="227">
        <v>44046</v>
      </c>
      <c r="J245" s="228" t="s">
        <v>203</v>
      </c>
      <c r="K245" s="219" t="s">
        <v>180</v>
      </c>
      <c r="L245" s="219" t="s">
        <v>399</v>
      </c>
      <c r="M245" s="227" t="s">
        <v>180</v>
      </c>
      <c r="N245" s="228" t="s">
        <v>271</v>
      </c>
      <c r="O245" s="219" t="s">
        <v>180</v>
      </c>
      <c r="P245" s="219" t="s">
        <v>270</v>
      </c>
      <c r="Q245" s="219"/>
      <c r="R245" s="219"/>
      <c r="S245" s="219"/>
      <c r="T245" s="243"/>
      <c r="U245" s="215"/>
      <c r="V245" s="241">
        <v>2392.33</v>
      </c>
      <c r="W245" s="222"/>
      <c r="X245" s="221"/>
      <c r="Y245" s="221"/>
      <c r="Z245" s="223"/>
      <c r="AA245" s="230">
        <v>2392.33</v>
      </c>
      <c r="AB245" s="229" t="s">
        <v>182</v>
      </c>
      <c r="AC245" s="214">
        <v>218760</v>
      </c>
      <c r="AD245" s="214"/>
    </row>
    <row r="246" spans="1:30" ht="15.75" customHeight="1" x14ac:dyDescent="0.25">
      <c r="A246" s="227">
        <v>44000</v>
      </c>
      <c r="B246" s="228">
        <v>32754877</v>
      </c>
      <c r="C246" s="228" t="s">
        <v>1323</v>
      </c>
      <c r="D246" s="219" t="s">
        <v>436</v>
      </c>
      <c r="E246" s="219" t="s">
        <v>1324</v>
      </c>
      <c r="F246" s="219" t="s">
        <v>1325</v>
      </c>
      <c r="G246" s="219" t="s">
        <v>177</v>
      </c>
      <c r="H246" s="228" t="s">
        <v>1326</v>
      </c>
      <c r="I246" s="227">
        <v>44047</v>
      </c>
      <c r="J246" s="228" t="s">
        <v>231</v>
      </c>
      <c r="K246" s="219" t="s">
        <v>184</v>
      </c>
      <c r="L246" s="219" t="s">
        <v>318</v>
      </c>
      <c r="M246" s="227"/>
      <c r="N246" s="228"/>
      <c r="O246" s="219"/>
      <c r="P246" s="219"/>
      <c r="Q246" s="219"/>
      <c r="R246" s="219"/>
      <c r="S246" s="219"/>
      <c r="T246" s="243"/>
      <c r="U246" s="215"/>
      <c r="V246" s="241">
        <v>0</v>
      </c>
      <c r="W246" s="222"/>
      <c r="X246" s="221"/>
      <c r="Y246" s="221"/>
      <c r="Z246" s="223"/>
      <c r="AA246" s="230">
        <v>0</v>
      </c>
      <c r="AB246" s="229" t="s">
        <v>182</v>
      </c>
      <c r="AC246" s="214">
        <v>218522</v>
      </c>
      <c r="AD246" s="214"/>
    </row>
    <row r="247" spans="1:30" ht="15.75" customHeight="1" x14ac:dyDescent="0.25">
      <c r="A247" s="227">
        <v>44014</v>
      </c>
      <c r="B247" s="228"/>
      <c r="C247" s="228" t="s">
        <v>1327</v>
      </c>
      <c r="D247" s="219" t="s">
        <v>328</v>
      </c>
      <c r="E247" s="219" t="s">
        <v>1328</v>
      </c>
      <c r="F247" s="219" t="s">
        <v>1329</v>
      </c>
      <c r="G247" s="219" t="s">
        <v>177</v>
      </c>
      <c r="H247" s="228" t="s">
        <v>1330</v>
      </c>
      <c r="I247" s="227">
        <v>44047</v>
      </c>
      <c r="J247" s="228" t="s">
        <v>203</v>
      </c>
      <c r="K247" s="219" t="s">
        <v>184</v>
      </c>
      <c r="L247" s="219" t="s">
        <v>1090</v>
      </c>
      <c r="M247" s="227"/>
      <c r="N247" s="228"/>
      <c r="O247" s="219"/>
      <c r="P247" s="219"/>
      <c r="Q247" s="219"/>
      <c r="R247" s="219"/>
      <c r="S247" s="219"/>
      <c r="T247" s="243"/>
      <c r="U247" s="215"/>
      <c r="V247" s="241">
        <v>0</v>
      </c>
      <c r="W247" s="222"/>
      <c r="X247" s="221" t="s">
        <v>240</v>
      </c>
      <c r="Y247" s="221"/>
      <c r="Z247" s="223"/>
      <c r="AA247" s="230">
        <v>0</v>
      </c>
      <c r="AB247" s="229" t="s">
        <v>182</v>
      </c>
      <c r="AC247" s="214">
        <v>219726</v>
      </c>
      <c r="AD247" s="214"/>
    </row>
    <row r="248" spans="1:30" ht="15.75" customHeight="1" x14ac:dyDescent="0.25">
      <c r="A248" s="227">
        <v>44047</v>
      </c>
      <c r="B248" s="228">
        <v>32786280</v>
      </c>
      <c r="C248" s="228" t="s">
        <v>1331</v>
      </c>
      <c r="D248" s="219" t="s">
        <v>192</v>
      </c>
      <c r="E248" s="219" t="s">
        <v>1332</v>
      </c>
      <c r="F248" s="219" t="s">
        <v>1333</v>
      </c>
      <c r="G248" s="219" t="s">
        <v>177</v>
      </c>
      <c r="H248" s="228" t="s">
        <v>1334</v>
      </c>
      <c r="I248" s="227">
        <v>44047</v>
      </c>
      <c r="J248" s="228" t="s">
        <v>179</v>
      </c>
      <c r="K248" s="219" t="s">
        <v>184</v>
      </c>
      <c r="L248" s="219" t="s">
        <v>448</v>
      </c>
      <c r="M248" s="227"/>
      <c r="N248" s="228"/>
      <c r="O248" s="219"/>
      <c r="P248" s="219"/>
      <c r="Q248" s="219"/>
      <c r="R248" s="219"/>
      <c r="S248" s="219"/>
      <c r="T248" s="243"/>
      <c r="U248" s="215"/>
      <c r="V248" s="241">
        <v>0</v>
      </c>
      <c r="W248" s="222"/>
      <c r="X248" s="221"/>
      <c r="Y248" s="221"/>
      <c r="Z248" s="223"/>
      <c r="AA248" s="230">
        <v>0</v>
      </c>
      <c r="AB248" s="229" t="s">
        <v>1335</v>
      </c>
      <c r="AC248" s="214">
        <v>222221</v>
      </c>
      <c r="AD248" s="214"/>
    </row>
    <row r="249" spans="1:30" ht="15.75" customHeight="1" x14ac:dyDescent="0.25">
      <c r="A249" s="227">
        <v>44005</v>
      </c>
      <c r="B249" s="228">
        <v>32756912</v>
      </c>
      <c r="C249" s="228" t="s">
        <v>1336</v>
      </c>
      <c r="D249" s="219" t="s">
        <v>347</v>
      </c>
      <c r="E249" s="219" t="s">
        <v>1337</v>
      </c>
      <c r="F249" s="219" t="s">
        <v>1338</v>
      </c>
      <c r="G249" s="219" t="s">
        <v>177</v>
      </c>
      <c r="H249" s="228" t="s">
        <v>1339</v>
      </c>
      <c r="I249" s="227">
        <v>44048</v>
      </c>
      <c r="J249" s="228" t="s">
        <v>332</v>
      </c>
      <c r="K249" s="219" t="s">
        <v>874</v>
      </c>
      <c r="L249" s="219" t="s">
        <v>1340</v>
      </c>
      <c r="M249" s="227" t="s">
        <v>184</v>
      </c>
      <c r="N249" s="228" t="s">
        <v>598</v>
      </c>
      <c r="O249" s="219" t="s">
        <v>186</v>
      </c>
      <c r="P249" s="219" t="s">
        <v>599</v>
      </c>
      <c r="Q249" s="219"/>
      <c r="R249" s="219"/>
      <c r="S249" s="219"/>
      <c r="T249" s="243"/>
      <c r="U249" s="215"/>
      <c r="V249" s="241">
        <v>0</v>
      </c>
      <c r="W249" s="222"/>
      <c r="X249" s="221"/>
      <c r="Y249" s="221"/>
      <c r="Z249" s="223"/>
      <c r="AA249" s="230">
        <v>0</v>
      </c>
      <c r="AB249" s="229" t="s">
        <v>182</v>
      </c>
      <c r="AC249" s="214">
        <v>218810</v>
      </c>
      <c r="AD249" s="214"/>
    </row>
    <row r="250" spans="1:30" ht="15.75" customHeight="1" x14ac:dyDescent="0.25">
      <c r="A250" s="227">
        <v>44019</v>
      </c>
      <c r="B250" s="228"/>
      <c r="C250" s="228" t="s">
        <v>1341</v>
      </c>
      <c r="D250" s="219" t="s">
        <v>532</v>
      </c>
      <c r="E250" s="219" t="s">
        <v>1342</v>
      </c>
      <c r="F250" s="219" t="s">
        <v>1343</v>
      </c>
      <c r="G250" s="219" t="s">
        <v>177</v>
      </c>
      <c r="H250" s="228" t="s">
        <v>1344</v>
      </c>
      <c r="I250" s="227">
        <v>44049</v>
      </c>
      <c r="J250" s="228" t="s">
        <v>203</v>
      </c>
      <c r="K250" s="219" t="s">
        <v>160</v>
      </c>
      <c r="L250" s="219" t="s">
        <v>1345</v>
      </c>
      <c r="M250" s="227"/>
      <c r="N250" s="228"/>
      <c r="O250" s="219"/>
      <c r="P250" s="219"/>
      <c r="Q250" s="219"/>
      <c r="R250" s="219"/>
      <c r="S250" s="219"/>
      <c r="T250" s="243"/>
      <c r="U250" s="215"/>
      <c r="V250" s="241">
        <v>0</v>
      </c>
      <c r="W250" s="222"/>
      <c r="X250" s="221"/>
      <c r="Y250" s="221"/>
      <c r="Z250" s="223"/>
      <c r="AA250" s="230">
        <v>0</v>
      </c>
      <c r="AB250" s="229" t="s">
        <v>182</v>
      </c>
      <c r="AC250" s="214">
        <v>220085</v>
      </c>
      <c r="AD250" s="214"/>
    </row>
    <row r="251" spans="1:30" ht="15.75" customHeight="1" x14ac:dyDescent="0.25">
      <c r="A251" s="227">
        <v>44032</v>
      </c>
      <c r="B251" s="228">
        <v>32795929</v>
      </c>
      <c r="C251" s="228" t="s">
        <v>1346</v>
      </c>
      <c r="D251" s="219" t="s">
        <v>207</v>
      </c>
      <c r="E251" s="219" t="s">
        <v>1347</v>
      </c>
      <c r="F251" s="219" t="s">
        <v>1348</v>
      </c>
      <c r="G251" s="219" t="s">
        <v>177</v>
      </c>
      <c r="H251" s="228" t="s">
        <v>1349</v>
      </c>
      <c r="I251" s="227">
        <v>44049</v>
      </c>
      <c r="J251" s="228" t="s">
        <v>203</v>
      </c>
      <c r="K251" s="219" t="s">
        <v>351</v>
      </c>
      <c r="L251" s="219">
        <v>336189</v>
      </c>
      <c r="M251" s="227" t="s">
        <v>167</v>
      </c>
      <c r="N251" s="228" t="s">
        <v>1350</v>
      </c>
      <c r="O251" s="219" t="s">
        <v>1011</v>
      </c>
      <c r="P251" s="219" t="s">
        <v>1351</v>
      </c>
      <c r="Q251" s="219"/>
      <c r="R251" s="219"/>
      <c r="S251" s="219"/>
      <c r="T251" s="243"/>
      <c r="U251" s="215"/>
      <c r="V251" s="241">
        <v>2688</v>
      </c>
      <c r="W251" s="222"/>
      <c r="X251" s="221"/>
      <c r="Y251" s="221"/>
      <c r="Z251" s="223"/>
      <c r="AA251" s="230">
        <v>2688</v>
      </c>
      <c r="AB251" s="229" t="s">
        <v>182</v>
      </c>
      <c r="AC251" s="214">
        <v>221073</v>
      </c>
      <c r="AD251" s="214"/>
    </row>
    <row r="252" spans="1:30" ht="15.75" customHeight="1" x14ac:dyDescent="0.25">
      <c r="A252" s="227">
        <v>44041</v>
      </c>
      <c r="B252" s="228">
        <v>32759487</v>
      </c>
      <c r="C252" s="228" t="s">
        <v>1352</v>
      </c>
      <c r="D252" s="219" t="s">
        <v>243</v>
      </c>
      <c r="E252" s="219" t="s">
        <v>1353</v>
      </c>
      <c r="F252" s="219" t="s">
        <v>1354</v>
      </c>
      <c r="G252" s="219" t="s">
        <v>177</v>
      </c>
      <c r="H252" s="228" t="s">
        <v>1355</v>
      </c>
      <c r="I252" s="227">
        <v>44049</v>
      </c>
      <c r="J252" s="228" t="s">
        <v>166</v>
      </c>
      <c r="K252" s="219" t="s">
        <v>167</v>
      </c>
      <c r="L252" s="219" t="s">
        <v>276</v>
      </c>
      <c r="M252" s="227" t="s">
        <v>167</v>
      </c>
      <c r="N252" s="228" t="s">
        <v>735</v>
      </c>
      <c r="O252" s="219" t="s">
        <v>167</v>
      </c>
      <c r="P252" s="219" t="s">
        <v>287</v>
      </c>
      <c r="Q252" s="219"/>
      <c r="R252" s="219"/>
      <c r="S252" s="219"/>
      <c r="T252" s="243"/>
      <c r="U252" s="215"/>
      <c r="V252" s="241">
        <v>0</v>
      </c>
      <c r="W252" s="222"/>
      <c r="X252" s="53"/>
      <c r="Y252" s="53" t="s">
        <v>934</v>
      </c>
      <c r="Z252" s="223"/>
      <c r="AA252" s="230">
        <v>0</v>
      </c>
      <c r="AB252" s="229" t="s">
        <v>182</v>
      </c>
      <c r="AC252" s="214">
        <v>221595</v>
      </c>
      <c r="AD252" s="214"/>
    </row>
    <row r="253" spans="1:30" ht="15.75" customHeight="1" x14ac:dyDescent="0.25">
      <c r="A253" s="227">
        <v>44049</v>
      </c>
      <c r="B253" s="228">
        <v>32790389</v>
      </c>
      <c r="C253" s="228" t="s">
        <v>1356</v>
      </c>
      <c r="D253" s="219" t="s">
        <v>192</v>
      </c>
      <c r="E253" s="219" t="s">
        <v>1357</v>
      </c>
      <c r="F253" s="219" t="s">
        <v>1358</v>
      </c>
      <c r="G253" s="219" t="s">
        <v>177</v>
      </c>
      <c r="H253" s="228" t="s">
        <v>1359</v>
      </c>
      <c r="I253" s="227">
        <v>44049</v>
      </c>
      <c r="J253" s="228" t="s">
        <v>203</v>
      </c>
      <c r="K253" s="219" t="s">
        <v>167</v>
      </c>
      <c r="L253" s="219" t="s">
        <v>238</v>
      </c>
      <c r="M253" s="227" t="s">
        <v>167</v>
      </c>
      <c r="N253" s="228" t="s">
        <v>1360</v>
      </c>
      <c r="O253" s="219" t="s">
        <v>167</v>
      </c>
      <c r="P253" s="219" t="s">
        <v>239</v>
      </c>
      <c r="Q253" s="219"/>
      <c r="R253" s="219"/>
      <c r="S253" s="219"/>
      <c r="T253" s="243"/>
      <c r="U253" s="215"/>
      <c r="V253" s="241">
        <v>4358.8</v>
      </c>
      <c r="W253" s="222"/>
      <c r="X253" s="221"/>
      <c r="Y253" s="221"/>
      <c r="Z253" s="223"/>
      <c r="AA253" s="230">
        <v>4358.8</v>
      </c>
      <c r="AB253" s="229" t="s">
        <v>182</v>
      </c>
      <c r="AC253" s="214">
        <v>221809</v>
      </c>
      <c r="AD253" s="214"/>
    </row>
    <row r="254" spans="1:30" ht="15.75" customHeight="1" x14ac:dyDescent="0.25">
      <c r="A254" s="227">
        <v>44048</v>
      </c>
      <c r="B254" s="228">
        <v>32999934</v>
      </c>
      <c r="C254" s="228" t="s">
        <v>1361</v>
      </c>
      <c r="D254" s="224" t="s">
        <v>192</v>
      </c>
      <c r="E254" s="224" t="s">
        <v>1362</v>
      </c>
      <c r="F254" s="224" t="s">
        <v>1363</v>
      </c>
      <c r="G254" s="224" t="s">
        <v>177</v>
      </c>
      <c r="H254" s="228" t="s">
        <v>1364</v>
      </c>
      <c r="I254" s="227">
        <v>44049</v>
      </c>
      <c r="J254" s="228" t="s">
        <v>203</v>
      </c>
      <c r="K254" s="224" t="s">
        <v>167</v>
      </c>
      <c r="L254" s="224" t="s">
        <v>696</v>
      </c>
      <c r="M254" s="227" t="s">
        <v>167</v>
      </c>
      <c r="N254" s="228" t="s">
        <v>697</v>
      </c>
      <c r="O254" s="224" t="s">
        <v>167</v>
      </c>
      <c r="P254" s="224" t="s">
        <v>698</v>
      </c>
      <c r="Q254" s="224"/>
      <c r="R254" s="224"/>
      <c r="S254" s="224"/>
      <c r="T254" s="243"/>
      <c r="U254" s="215"/>
      <c r="V254" s="241">
        <v>0</v>
      </c>
      <c r="W254" s="222"/>
      <c r="X254" s="221"/>
      <c r="Y254" s="221"/>
      <c r="Z254" s="223"/>
      <c r="AA254" s="230">
        <v>0</v>
      </c>
      <c r="AB254" s="229" t="s">
        <v>294</v>
      </c>
      <c r="AC254" s="218">
        <v>221821</v>
      </c>
      <c r="AD254" s="218"/>
    </row>
    <row r="255" spans="1:30" ht="15.75" customHeight="1" x14ac:dyDescent="0.25">
      <c r="A255" s="227">
        <v>43998</v>
      </c>
      <c r="B255" s="228">
        <v>32760144</v>
      </c>
      <c r="C255" s="228" t="s">
        <v>1365</v>
      </c>
      <c r="D255" s="219" t="s">
        <v>303</v>
      </c>
      <c r="E255" s="219" t="s">
        <v>1366</v>
      </c>
      <c r="F255" s="219" t="s">
        <v>1367</v>
      </c>
      <c r="G255" s="219" t="s">
        <v>177</v>
      </c>
      <c r="H255" s="228" t="s">
        <v>1368</v>
      </c>
      <c r="I255" s="227">
        <v>44049</v>
      </c>
      <c r="J255" s="228" t="s">
        <v>179</v>
      </c>
      <c r="K255" s="219" t="s">
        <v>184</v>
      </c>
      <c r="L255" s="219" t="s">
        <v>1369</v>
      </c>
      <c r="M255" s="227" t="s">
        <v>186</v>
      </c>
      <c r="N255" s="228" t="s">
        <v>1370</v>
      </c>
      <c r="O255" s="219" t="s">
        <v>874</v>
      </c>
      <c r="P255" s="219" t="s">
        <v>1371</v>
      </c>
      <c r="Q255" s="219"/>
      <c r="R255" s="219"/>
      <c r="S255" s="219"/>
      <c r="T255" s="243"/>
      <c r="U255" s="215"/>
      <c r="V255" s="241">
        <v>0</v>
      </c>
      <c r="W255" s="222"/>
      <c r="X255" s="221"/>
      <c r="Y255" s="221"/>
      <c r="Z255" s="223"/>
      <c r="AA255" s="230">
        <v>0</v>
      </c>
      <c r="AB255" s="229" t="s">
        <v>182</v>
      </c>
      <c r="AC255" s="214">
        <v>214414</v>
      </c>
      <c r="AD255" s="214"/>
    </row>
    <row r="256" spans="1:30" ht="15.75" customHeight="1" x14ac:dyDescent="0.25">
      <c r="A256" s="227">
        <v>44027</v>
      </c>
      <c r="B256" s="228">
        <v>32764601</v>
      </c>
      <c r="C256" s="228" t="s">
        <v>1372</v>
      </c>
      <c r="D256" s="219" t="s">
        <v>616</v>
      </c>
      <c r="E256" s="219" t="s">
        <v>622</v>
      </c>
      <c r="F256" s="219" t="s">
        <v>623</v>
      </c>
      <c r="G256" s="219" t="s">
        <v>177</v>
      </c>
      <c r="H256" s="228" t="s">
        <v>1373</v>
      </c>
      <c r="I256" s="227">
        <v>44049</v>
      </c>
      <c r="J256" s="228" t="s">
        <v>203</v>
      </c>
      <c r="K256" s="219" t="s">
        <v>184</v>
      </c>
      <c r="L256" s="219" t="s">
        <v>1052</v>
      </c>
      <c r="M256" s="227"/>
      <c r="N256" s="228"/>
      <c r="O256" s="219"/>
      <c r="P256" s="219"/>
      <c r="Q256" s="219"/>
      <c r="R256" s="219"/>
      <c r="S256" s="219"/>
      <c r="T256" s="243"/>
      <c r="U256" s="215"/>
      <c r="V256" s="241">
        <v>1668</v>
      </c>
      <c r="W256" s="222"/>
      <c r="X256" s="221"/>
      <c r="Y256" s="221"/>
      <c r="Z256" s="223"/>
      <c r="AA256" s="230">
        <v>1668</v>
      </c>
      <c r="AB256" s="229" t="s">
        <v>182</v>
      </c>
      <c r="AC256" s="214">
        <v>220780</v>
      </c>
      <c r="AD256" s="214"/>
    </row>
    <row r="257" spans="1:30" ht="15.75" customHeight="1" x14ac:dyDescent="0.25">
      <c r="A257" s="227">
        <v>44040</v>
      </c>
      <c r="B257" s="228"/>
      <c r="C257" s="228" t="s">
        <v>1374</v>
      </c>
      <c r="D257" s="219" t="s">
        <v>207</v>
      </c>
      <c r="E257" s="219" t="s">
        <v>1375</v>
      </c>
      <c r="F257" s="219" t="s">
        <v>1376</v>
      </c>
      <c r="G257" s="219" t="s">
        <v>177</v>
      </c>
      <c r="H257" s="228" t="s">
        <v>1377</v>
      </c>
      <c r="I257" s="227">
        <v>44050</v>
      </c>
      <c r="J257" s="228" t="s">
        <v>203</v>
      </c>
      <c r="K257" s="219" t="s">
        <v>204</v>
      </c>
      <c r="L257" s="219" t="s">
        <v>536</v>
      </c>
      <c r="M257" s="227" t="s">
        <v>204</v>
      </c>
      <c r="N257" s="228" t="s">
        <v>1131</v>
      </c>
      <c r="O257" s="219"/>
      <c r="P257" s="219"/>
      <c r="Q257" s="219"/>
      <c r="R257" s="219"/>
      <c r="S257" s="219"/>
      <c r="T257" s="243"/>
      <c r="U257" s="215"/>
      <c r="V257" s="241">
        <v>1692</v>
      </c>
      <c r="W257" s="222"/>
      <c r="X257" s="53"/>
      <c r="Y257" s="53"/>
      <c r="Z257" s="223"/>
      <c r="AA257" s="230">
        <v>1692</v>
      </c>
      <c r="AB257" s="229" t="s">
        <v>182</v>
      </c>
      <c r="AC257" s="214">
        <v>221596</v>
      </c>
      <c r="AD257" s="214"/>
    </row>
    <row r="258" spans="1:30" ht="15.75" customHeight="1" x14ac:dyDescent="0.25">
      <c r="A258" s="227">
        <v>44050</v>
      </c>
      <c r="B258" s="228">
        <v>32762841</v>
      </c>
      <c r="C258" s="228" t="s">
        <v>1378</v>
      </c>
      <c r="D258" s="219" t="s">
        <v>1379</v>
      </c>
      <c r="E258" s="219" t="s">
        <v>1380</v>
      </c>
      <c r="F258" s="219" t="s">
        <v>1381</v>
      </c>
      <c r="G258" s="219" t="s">
        <v>177</v>
      </c>
      <c r="H258" s="228" t="s">
        <v>1382</v>
      </c>
      <c r="I258" s="227">
        <v>44050</v>
      </c>
      <c r="J258" s="228" t="s">
        <v>203</v>
      </c>
      <c r="K258" s="219" t="s">
        <v>184</v>
      </c>
      <c r="L258" s="219" t="s">
        <v>1383</v>
      </c>
      <c r="M258" s="227"/>
      <c r="N258" s="228"/>
      <c r="O258" s="219"/>
      <c r="P258" s="219"/>
      <c r="Q258" s="219"/>
      <c r="R258" s="219"/>
      <c r="S258" s="219"/>
      <c r="T258" s="243"/>
      <c r="U258" s="215"/>
      <c r="V258" s="241">
        <v>2372.67</v>
      </c>
      <c r="W258" s="222"/>
      <c r="X258" s="221"/>
      <c r="Y258" s="221"/>
      <c r="Z258" s="223"/>
      <c r="AA258" s="230">
        <v>2372.67</v>
      </c>
      <c r="AB258" s="229" t="s">
        <v>182</v>
      </c>
      <c r="AC258" s="214">
        <v>221906</v>
      </c>
      <c r="AD258" s="214"/>
    </row>
    <row r="259" spans="1:30" ht="15.75" customHeight="1" x14ac:dyDescent="0.25">
      <c r="A259" s="227">
        <v>44047</v>
      </c>
      <c r="B259" s="228"/>
      <c r="C259" s="228" t="s">
        <v>1384</v>
      </c>
      <c r="D259" s="219" t="s">
        <v>207</v>
      </c>
      <c r="E259" s="219" t="s">
        <v>1385</v>
      </c>
      <c r="F259" s="219" t="s">
        <v>1386</v>
      </c>
      <c r="G259" s="219" t="s">
        <v>177</v>
      </c>
      <c r="H259" s="228" t="s">
        <v>1387</v>
      </c>
      <c r="I259" s="227">
        <v>44050</v>
      </c>
      <c r="J259" s="228" t="s">
        <v>203</v>
      </c>
      <c r="K259" s="219" t="s">
        <v>167</v>
      </c>
      <c r="L259" s="219" t="s">
        <v>841</v>
      </c>
      <c r="M259" s="227"/>
      <c r="N259" s="228"/>
      <c r="O259" s="219"/>
      <c r="P259" s="219"/>
      <c r="Q259" s="219"/>
      <c r="R259" s="219"/>
      <c r="S259" s="219"/>
      <c r="T259" s="243"/>
      <c r="U259" s="215"/>
      <c r="V259" s="241">
        <v>3564</v>
      </c>
      <c r="W259" s="222"/>
      <c r="X259" s="221"/>
      <c r="Y259" s="221"/>
      <c r="Z259" s="223"/>
      <c r="AA259" s="230">
        <v>3564</v>
      </c>
      <c r="AB259" s="229" t="s">
        <v>182</v>
      </c>
      <c r="AC259" s="214">
        <v>222317</v>
      </c>
      <c r="AD259" s="214"/>
    </row>
    <row r="260" spans="1:30" ht="15.75" customHeight="1" x14ac:dyDescent="0.25">
      <c r="A260" s="227">
        <v>43993</v>
      </c>
      <c r="B260" s="228">
        <v>32773385</v>
      </c>
      <c r="C260" s="228" t="s">
        <v>1388</v>
      </c>
      <c r="D260" s="219" t="s">
        <v>328</v>
      </c>
      <c r="E260" s="219" t="s">
        <v>521</v>
      </c>
      <c r="F260" s="219" t="s">
        <v>522</v>
      </c>
      <c r="G260" s="219" t="s">
        <v>177</v>
      </c>
      <c r="H260" s="228" t="s">
        <v>1389</v>
      </c>
      <c r="I260" s="227">
        <v>44052</v>
      </c>
      <c r="J260" s="228" t="s">
        <v>203</v>
      </c>
      <c r="K260" s="219" t="s">
        <v>184</v>
      </c>
      <c r="L260" s="219" t="s">
        <v>524</v>
      </c>
      <c r="M260" s="227"/>
      <c r="N260" s="228"/>
      <c r="O260" s="219"/>
      <c r="P260" s="219"/>
      <c r="Q260" s="219"/>
      <c r="R260" s="219"/>
      <c r="S260" s="219"/>
      <c r="T260" s="243"/>
      <c r="U260" s="215"/>
      <c r="V260" s="241">
        <v>0</v>
      </c>
      <c r="W260" s="222"/>
      <c r="X260" s="221" t="s">
        <v>240</v>
      </c>
      <c r="Y260" s="221"/>
      <c r="Z260" s="223"/>
      <c r="AA260" s="230">
        <v>0</v>
      </c>
      <c r="AB260" s="229" t="s">
        <v>182</v>
      </c>
      <c r="AC260" s="214">
        <v>218305</v>
      </c>
      <c r="AD260" s="214"/>
    </row>
    <row r="261" spans="1:30" ht="15.75" customHeight="1" x14ac:dyDescent="0.25">
      <c r="A261" s="227">
        <v>43994</v>
      </c>
      <c r="B261" s="228"/>
      <c r="C261" s="228" t="s">
        <v>1390</v>
      </c>
      <c r="D261" s="224" t="s">
        <v>1019</v>
      </c>
      <c r="E261" s="224" t="s">
        <v>1391</v>
      </c>
      <c r="F261" s="224" t="s">
        <v>1392</v>
      </c>
      <c r="G261" s="224" t="s">
        <v>177</v>
      </c>
      <c r="H261" s="228" t="s">
        <v>1393</v>
      </c>
      <c r="I261" s="227">
        <v>44053</v>
      </c>
      <c r="J261" s="228"/>
      <c r="K261" s="224" t="s">
        <v>1118</v>
      </c>
      <c r="L261" s="224" t="s">
        <v>1394</v>
      </c>
      <c r="M261" s="227" t="s">
        <v>167</v>
      </c>
      <c r="N261" s="228" t="s">
        <v>1169</v>
      </c>
      <c r="O261" s="224"/>
      <c r="P261" s="224"/>
      <c r="Q261" s="224"/>
      <c r="R261" s="224"/>
      <c r="S261" s="224"/>
      <c r="T261" s="243"/>
      <c r="U261" s="215"/>
      <c r="V261" s="241">
        <v>0</v>
      </c>
      <c r="W261" s="222"/>
      <c r="X261" s="221"/>
      <c r="Y261" s="221"/>
      <c r="Z261" s="223"/>
      <c r="AA261" s="230">
        <v>0</v>
      </c>
      <c r="AB261" s="229"/>
      <c r="AC261" s="218">
        <v>218296</v>
      </c>
      <c r="AD261" s="218"/>
    </row>
    <row r="262" spans="1:30" ht="15.75" customHeight="1" x14ac:dyDescent="0.25">
      <c r="A262" s="227">
        <v>44039</v>
      </c>
      <c r="B262" s="228">
        <v>32777036</v>
      </c>
      <c r="C262" s="228" t="s">
        <v>1395</v>
      </c>
      <c r="D262" s="219" t="s">
        <v>347</v>
      </c>
      <c r="E262" s="219" t="s">
        <v>1396</v>
      </c>
      <c r="F262" s="219" t="s">
        <v>1397</v>
      </c>
      <c r="G262" s="219" t="s">
        <v>177</v>
      </c>
      <c r="H262" s="228" t="s">
        <v>1398</v>
      </c>
      <c r="I262" s="227">
        <v>44053</v>
      </c>
      <c r="J262" s="228" t="s">
        <v>203</v>
      </c>
      <c r="K262" s="219" t="s">
        <v>180</v>
      </c>
      <c r="L262" s="219" t="s">
        <v>270</v>
      </c>
      <c r="M262" s="227" t="s">
        <v>180</v>
      </c>
      <c r="N262" s="228" t="s">
        <v>1399</v>
      </c>
      <c r="O262" s="219"/>
      <c r="P262" s="219"/>
      <c r="Q262" s="219"/>
      <c r="R262" s="219"/>
      <c r="S262" s="219"/>
      <c r="T262" s="243"/>
      <c r="U262" s="215"/>
      <c r="V262" s="241">
        <v>1027.2</v>
      </c>
      <c r="W262" s="222"/>
      <c r="X262" s="221"/>
      <c r="Y262" s="221"/>
      <c r="Z262" s="223"/>
      <c r="AA262" s="230">
        <v>1027.2</v>
      </c>
      <c r="AB262" s="229" t="s">
        <v>182</v>
      </c>
      <c r="AC262" s="214">
        <v>221623</v>
      </c>
      <c r="AD262" s="214"/>
    </row>
    <row r="263" spans="1:30" ht="15.75" customHeight="1" x14ac:dyDescent="0.25">
      <c r="A263" s="227">
        <v>44045</v>
      </c>
      <c r="B263" s="228">
        <v>32791131</v>
      </c>
      <c r="C263" s="228" t="s">
        <v>1400</v>
      </c>
      <c r="D263" s="219" t="s">
        <v>207</v>
      </c>
      <c r="E263" s="219" t="s">
        <v>1401</v>
      </c>
      <c r="F263" s="219" t="s">
        <v>1402</v>
      </c>
      <c r="G263" s="219" t="s">
        <v>177</v>
      </c>
      <c r="H263" s="228" t="s">
        <v>1403</v>
      </c>
      <c r="I263" s="227">
        <v>44053</v>
      </c>
      <c r="J263" s="228" t="s">
        <v>203</v>
      </c>
      <c r="K263" s="219" t="s">
        <v>180</v>
      </c>
      <c r="L263" s="219" t="s">
        <v>924</v>
      </c>
      <c r="M263" s="227"/>
      <c r="N263" s="228"/>
      <c r="O263" s="219"/>
      <c r="P263" s="219"/>
      <c r="Q263" s="219"/>
      <c r="R263" s="219"/>
      <c r="S263" s="219"/>
      <c r="T263" s="243"/>
      <c r="U263" s="215"/>
      <c r="V263" s="241">
        <v>2820</v>
      </c>
      <c r="W263" s="222"/>
      <c r="X263" s="221"/>
      <c r="Y263" s="221"/>
      <c r="Z263" s="223"/>
      <c r="AA263" s="230">
        <v>2820</v>
      </c>
      <c r="AB263" s="229" t="s">
        <v>182</v>
      </c>
      <c r="AC263" s="214">
        <v>221648</v>
      </c>
      <c r="AD263" s="214"/>
    </row>
    <row r="264" spans="1:30" ht="15.75" customHeight="1" x14ac:dyDescent="0.25">
      <c r="A264" s="227">
        <v>44046</v>
      </c>
      <c r="B264" s="228"/>
      <c r="C264" s="228" t="s">
        <v>1404</v>
      </c>
      <c r="D264" s="219" t="s">
        <v>174</v>
      </c>
      <c r="E264" s="219" t="s">
        <v>1405</v>
      </c>
      <c r="F264" s="219" t="s">
        <v>1406</v>
      </c>
      <c r="G264" s="219" t="s">
        <v>177</v>
      </c>
      <c r="H264" s="228" t="s">
        <v>1407</v>
      </c>
      <c r="I264" s="227">
        <v>44053</v>
      </c>
      <c r="J264" s="228" t="s">
        <v>179</v>
      </c>
      <c r="K264" s="219" t="s">
        <v>167</v>
      </c>
      <c r="L264" s="219" t="s">
        <v>1408</v>
      </c>
      <c r="M264" s="227" t="s">
        <v>1011</v>
      </c>
      <c r="N264" s="228" t="s">
        <v>1409</v>
      </c>
      <c r="O264" s="219"/>
      <c r="P264" s="219"/>
      <c r="Q264" s="219"/>
      <c r="R264" s="219"/>
      <c r="S264" s="219"/>
      <c r="T264" s="243"/>
      <c r="U264" s="215"/>
      <c r="V264" s="241">
        <v>0</v>
      </c>
      <c r="W264" s="222"/>
      <c r="X264" s="221"/>
      <c r="Y264" s="221"/>
      <c r="Z264" s="223"/>
      <c r="AA264" s="230">
        <v>0</v>
      </c>
      <c r="AB264" s="229" t="s">
        <v>182</v>
      </c>
      <c r="AC264" s="214">
        <v>218753</v>
      </c>
      <c r="AD264" s="214"/>
    </row>
    <row r="265" spans="1:30" ht="15.75" customHeight="1" x14ac:dyDescent="0.25">
      <c r="A265" s="227">
        <v>44033</v>
      </c>
      <c r="B265" s="228"/>
      <c r="C265" s="228" t="s">
        <v>1410</v>
      </c>
      <c r="D265" s="224" t="s">
        <v>436</v>
      </c>
      <c r="E265" s="224" t="s">
        <v>1411</v>
      </c>
      <c r="F265" s="224" t="s">
        <v>1412</v>
      </c>
      <c r="G265" s="224" t="s">
        <v>177</v>
      </c>
      <c r="H265" s="228" t="s">
        <v>1413</v>
      </c>
      <c r="I265" s="227">
        <v>44053</v>
      </c>
      <c r="J265" s="228"/>
      <c r="K265" s="224" t="s">
        <v>167</v>
      </c>
      <c r="L265" s="224" t="s">
        <v>1414</v>
      </c>
      <c r="M265" s="227"/>
      <c r="N265" s="228"/>
      <c r="O265" s="224"/>
      <c r="P265" s="224"/>
      <c r="Q265" s="224"/>
      <c r="R265" s="224"/>
      <c r="S265" s="224"/>
      <c r="T265" s="243"/>
      <c r="U265" s="215"/>
      <c r="V265" s="241">
        <v>0</v>
      </c>
      <c r="W265" s="222"/>
      <c r="X265" s="221"/>
      <c r="Y265" s="221"/>
      <c r="Z265" s="223"/>
      <c r="AA265" s="230">
        <v>0</v>
      </c>
      <c r="AB265" s="229"/>
      <c r="AC265" s="218">
        <v>221981</v>
      </c>
      <c r="AD265" s="218"/>
    </row>
    <row r="266" spans="1:30" ht="15.75" customHeight="1" x14ac:dyDescent="0.25">
      <c r="A266" s="227">
        <v>44051</v>
      </c>
      <c r="B266" s="228">
        <v>32780529</v>
      </c>
      <c r="C266" s="228" t="s">
        <v>1415</v>
      </c>
      <c r="D266" s="219" t="s">
        <v>219</v>
      </c>
      <c r="E266" s="219" t="s">
        <v>1416</v>
      </c>
      <c r="F266" s="219" t="s">
        <v>1417</v>
      </c>
      <c r="G266" s="219" t="s">
        <v>177</v>
      </c>
      <c r="H266" s="228" t="s">
        <v>1418</v>
      </c>
      <c r="I266" s="227">
        <v>44054</v>
      </c>
      <c r="J266" s="228" t="s">
        <v>203</v>
      </c>
      <c r="K266" s="219" t="s">
        <v>180</v>
      </c>
      <c r="L266" s="219" t="s">
        <v>1419</v>
      </c>
      <c r="M266" s="227" t="s">
        <v>180</v>
      </c>
      <c r="N266" s="228" t="s">
        <v>1420</v>
      </c>
      <c r="O266" s="219" t="s">
        <v>180</v>
      </c>
      <c r="P266" s="219" t="s">
        <v>1421</v>
      </c>
      <c r="Q266" s="219"/>
      <c r="R266" s="219"/>
      <c r="S266" s="219"/>
      <c r="T266" s="243"/>
      <c r="U266" s="215"/>
      <c r="V266" s="241">
        <v>0</v>
      </c>
      <c r="W266" s="222"/>
      <c r="X266" s="53" t="s">
        <v>240</v>
      </c>
      <c r="Y266" s="221"/>
      <c r="Z266" s="223"/>
      <c r="AA266" s="230">
        <v>0</v>
      </c>
      <c r="AB266" s="229" t="s">
        <v>182</v>
      </c>
      <c r="AC266" s="214">
        <v>221936</v>
      </c>
      <c r="AD266" s="214"/>
    </row>
    <row r="267" spans="1:30" ht="15.75" customHeight="1" x14ac:dyDescent="0.25">
      <c r="A267" s="227">
        <v>44022</v>
      </c>
      <c r="B267" s="228"/>
      <c r="C267" s="228" t="s">
        <v>1422</v>
      </c>
      <c r="D267" s="219" t="s">
        <v>219</v>
      </c>
      <c r="E267" s="219" t="s">
        <v>825</v>
      </c>
      <c r="F267" s="219" t="s">
        <v>826</v>
      </c>
      <c r="G267" s="219" t="s">
        <v>177</v>
      </c>
      <c r="H267" s="228" t="s">
        <v>1423</v>
      </c>
      <c r="I267" s="227">
        <v>44055</v>
      </c>
      <c r="J267" s="228" t="s">
        <v>166</v>
      </c>
      <c r="K267" s="219" t="s">
        <v>184</v>
      </c>
      <c r="L267" s="219" t="s">
        <v>1424</v>
      </c>
      <c r="M267" s="227" t="s">
        <v>184</v>
      </c>
      <c r="N267" s="228" t="s">
        <v>334</v>
      </c>
      <c r="O267" s="219" t="s">
        <v>184</v>
      </c>
      <c r="P267" s="219" t="s">
        <v>552</v>
      </c>
      <c r="Q267" s="219"/>
      <c r="R267" s="219"/>
      <c r="S267" s="219"/>
      <c r="T267" s="243"/>
      <c r="U267" s="215"/>
      <c r="V267" s="241">
        <v>0</v>
      </c>
      <c r="W267" s="222"/>
      <c r="X267" s="53"/>
      <c r="Y267" s="53" t="s">
        <v>225</v>
      </c>
      <c r="Z267" s="223"/>
      <c r="AA267" s="230">
        <v>0</v>
      </c>
      <c r="AB267" s="229" t="s">
        <v>182</v>
      </c>
      <c r="AC267" s="214">
        <v>221331</v>
      </c>
      <c r="AD267" s="214"/>
    </row>
    <row r="268" spans="1:30" ht="15.75" customHeight="1" x14ac:dyDescent="0.25">
      <c r="A268" s="227">
        <v>44053</v>
      </c>
      <c r="B268" s="228"/>
      <c r="C268" s="228" t="s">
        <v>1425</v>
      </c>
      <c r="D268" s="219" t="s">
        <v>174</v>
      </c>
      <c r="E268" s="219" t="s">
        <v>1426</v>
      </c>
      <c r="F268" s="219" t="s">
        <v>1427</v>
      </c>
      <c r="G268" s="219" t="s">
        <v>177</v>
      </c>
      <c r="H268" s="228" t="s">
        <v>1428</v>
      </c>
      <c r="I268" s="227">
        <v>44055</v>
      </c>
      <c r="J268" s="228" t="s">
        <v>179</v>
      </c>
      <c r="K268" s="219" t="s">
        <v>167</v>
      </c>
      <c r="L268" s="219" t="s">
        <v>1429</v>
      </c>
      <c r="M268" s="227" t="s">
        <v>167</v>
      </c>
      <c r="N268" s="228" t="s">
        <v>1430</v>
      </c>
      <c r="O268" s="219"/>
      <c r="P268" s="219"/>
      <c r="Q268" s="219"/>
      <c r="R268" s="219"/>
      <c r="S268" s="219"/>
      <c r="T268" s="243"/>
      <c r="U268" s="215"/>
      <c r="V268" s="241">
        <v>0</v>
      </c>
      <c r="W268" s="222"/>
      <c r="X268" s="53"/>
      <c r="Y268" s="53"/>
      <c r="Z268" s="223"/>
      <c r="AA268" s="230">
        <v>0</v>
      </c>
      <c r="AB268" s="229" t="s">
        <v>182</v>
      </c>
      <c r="AC268" s="214">
        <v>222318</v>
      </c>
      <c r="AD268" s="214"/>
    </row>
    <row r="269" spans="1:30" ht="15.75" customHeight="1" x14ac:dyDescent="0.25">
      <c r="A269" s="227">
        <v>44044</v>
      </c>
      <c r="B269" s="228">
        <v>32792006</v>
      </c>
      <c r="C269" s="228" t="s">
        <v>1431</v>
      </c>
      <c r="D269" s="219" t="s">
        <v>401</v>
      </c>
      <c r="E269" s="219" t="s">
        <v>1432</v>
      </c>
      <c r="F269" s="219" t="s">
        <v>1433</v>
      </c>
      <c r="G269" s="219" t="s">
        <v>177</v>
      </c>
      <c r="H269" s="228" t="s">
        <v>1434</v>
      </c>
      <c r="I269" s="227">
        <v>44056</v>
      </c>
      <c r="J269" s="228" t="s">
        <v>203</v>
      </c>
      <c r="K269" s="219" t="s">
        <v>1435</v>
      </c>
      <c r="L269" s="219" t="s">
        <v>1436</v>
      </c>
      <c r="M269" s="227" t="s">
        <v>184</v>
      </c>
      <c r="N269" s="228" t="s">
        <v>1437</v>
      </c>
      <c r="O269" s="219" t="s">
        <v>1438</v>
      </c>
      <c r="P269" s="219" t="s">
        <v>1439</v>
      </c>
      <c r="Q269" s="219"/>
      <c r="R269" s="219"/>
      <c r="S269" s="219"/>
      <c r="T269" s="243"/>
      <c r="U269" s="215"/>
      <c r="V269" s="241">
        <v>0</v>
      </c>
      <c r="W269" s="222"/>
      <c r="X269" s="221" t="s">
        <v>240</v>
      </c>
      <c r="Y269" s="221"/>
      <c r="Z269" s="223"/>
      <c r="AA269" s="230">
        <v>0</v>
      </c>
      <c r="AB269" s="229" t="s">
        <v>182</v>
      </c>
      <c r="AC269" s="214">
        <v>221711</v>
      </c>
      <c r="AD269" s="214"/>
    </row>
    <row r="270" spans="1:30" ht="15.75" customHeight="1" x14ac:dyDescent="0.25">
      <c r="A270" s="227">
        <v>44052</v>
      </c>
      <c r="B270" s="228"/>
      <c r="C270" s="228" t="s">
        <v>1440</v>
      </c>
      <c r="D270" s="219" t="s">
        <v>283</v>
      </c>
      <c r="E270" s="219" t="s">
        <v>676</v>
      </c>
      <c r="F270" s="219" t="s">
        <v>677</v>
      </c>
      <c r="G270" s="219" t="s">
        <v>177</v>
      </c>
      <c r="H270" s="228" t="s">
        <v>1441</v>
      </c>
      <c r="I270" s="227">
        <v>44056</v>
      </c>
      <c r="J270" s="228" t="s">
        <v>203</v>
      </c>
      <c r="K270" s="219" t="s">
        <v>167</v>
      </c>
      <c r="L270" s="219" t="s">
        <v>408</v>
      </c>
      <c r="M270" s="227"/>
      <c r="N270" s="228"/>
      <c r="O270" s="219"/>
      <c r="P270" s="219"/>
      <c r="Q270" s="219"/>
      <c r="R270" s="219"/>
      <c r="S270" s="219"/>
      <c r="T270" s="243"/>
      <c r="U270" s="215"/>
      <c r="V270" s="241">
        <v>1605.38</v>
      </c>
      <c r="W270" s="222"/>
      <c r="X270" s="221"/>
      <c r="Y270" s="221"/>
      <c r="Z270" s="223"/>
      <c r="AA270" s="230">
        <v>1605.38</v>
      </c>
      <c r="AB270" s="229" t="s">
        <v>182</v>
      </c>
      <c r="AC270" s="214">
        <v>221946</v>
      </c>
      <c r="AD270" s="214"/>
    </row>
    <row r="271" spans="1:30" ht="15.75" customHeight="1" x14ac:dyDescent="0.25">
      <c r="A271" s="227">
        <v>44042</v>
      </c>
      <c r="B271" s="228">
        <v>32834977</v>
      </c>
      <c r="C271" s="228" t="s">
        <v>1442</v>
      </c>
      <c r="D271" s="219" t="s">
        <v>207</v>
      </c>
      <c r="E271" s="219" t="s">
        <v>1443</v>
      </c>
      <c r="F271" s="219" t="s">
        <v>1444</v>
      </c>
      <c r="G271" s="219" t="s">
        <v>177</v>
      </c>
      <c r="H271" s="228" t="s">
        <v>1445</v>
      </c>
      <c r="I271" s="227">
        <v>44056</v>
      </c>
      <c r="J271" s="228" t="s">
        <v>203</v>
      </c>
      <c r="K271" s="219" t="s">
        <v>160</v>
      </c>
      <c r="L271" s="219" t="s">
        <v>1446</v>
      </c>
      <c r="M271" s="227"/>
      <c r="N271" s="228"/>
      <c r="O271" s="219"/>
      <c r="P271" s="219"/>
      <c r="Q271" s="219"/>
      <c r="R271" s="219"/>
      <c r="S271" s="219"/>
      <c r="T271" s="243"/>
      <c r="U271" s="215"/>
      <c r="V271" s="241">
        <v>1128</v>
      </c>
      <c r="W271" s="222"/>
      <c r="X271" s="221"/>
      <c r="Y271" s="221"/>
      <c r="Z271" s="223"/>
      <c r="AA271" s="230">
        <v>1128</v>
      </c>
      <c r="AB271" s="229" t="s">
        <v>182</v>
      </c>
      <c r="AC271" s="214">
        <v>221900</v>
      </c>
      <c r="AD271" s="214"/>
    </row>
    <row r="272" spans="1:30" ht="15.75" customHeight="1" x14ac:dyDescent="0.25">
      <c r="A272" s="227">
        <v>43948</v>
      </c>
      <c r="B272" s="228"/>
      <c r="C272" s="228" t="s">
        <v>1447</v>
      </c>
      <c r="D272" s="224"/>
      <c r="E272" s="224"/>
      <c r="F272" s="224" t="s">
        <v>917</v>
      </c>
      <c r="G272" s="224" t="s">
        <v>164</v>
      </c>
      <c r="H272" s="228" t="s">
        <v>1448</v>
      </c>
      <c r="I272" s="227">
        <v>44060</v>
      </c>
      <c r="J272" s="228"/>
      <c r="K272" s="224" t="s">
        <v>184</v>
      </c>
      <c r="L272" s="224" t="s">
        <v>797</v>
      </c>
      <c r="M272" s="227" t="s">
        <v>186</v>
      </c>
      <c r="N272" s="228" t="s">
        <v>187</v>
      </c>
      <c r="O272" s="224" t="s">
        <v>184</v>
      </c>
      <c r="P272" s="224" t="s">
        <v>185</v>
      </c>
      <c r="Q272" s="224"/>
      <c r="R272" s="224"/>
      <c r="S272" s="224"/>
      <c r="T272" s="243"/>
      <c r="U272" s="215"/>
      <c r="V272" s="241">
        <v>0</v>
      </c>
      <c r="W272" s="222"/>
      <c r="X272" s="221"/>
      <c r="Y272" s="221"/>
      <c r="Z272" s="223"/>
      <c r="AA272" s="230">
        <v>0</v>
      </c>
      <c r="AB272" s="229"/>
      <c r="AC272" s="218">
        <v>221524</v>
      </c>
      <c r="AD272" s="218"/>
    </row>
    <row r="273" spans="1:30" ht="15.75" customHeight="1" x14ac:dyDescent="0.25">
      <c r="A273" s="227">
        <v>43957</v>
      </c>
      <c r="B273" s="228">
        <v>32808034</v>
      </c>
      <c r="C273" s="228" t="s">
        <v>1449</v>
      </c>
      <c r="D273" s="219" t="s">
        <v>347</v>
      </c>
      <c r="E273" s="219" t="s">
        <v>1450</v>
      </c>
      <c r="F273" s="219" t="s">
        <v>1451</v>
      </c>
      <c r="G273" s="219" t="s">
        <v>177</v>
      </c>
      <c r="H273" s="228" t="s">
        <v>1452</v>
      </c>
      <c r="I273" s="227">
        <v>44061</v>
      </c>
      <c r="J273" s="228" t="s">
        <v>179</v>
      </c>
      <c r="K273" s="219" t="s">
        <v>186</v>
      </c>
      <c r="L273" s="219" t="s">
        <v>333</v>
      </c>
      <c r="M273" s="227" t="s">
        <v>184</v>
      </c>
      <c r="N273" s="228" t="s">
        <v>334</v>
      </c>
      <c r="O273" s="219" t="s">
        <v>186</v>
      </c>
      <c r="P273" s="219" t="s">
        <v>335</v>
      </c>
      <c r="Q273" s="219"/>
      <c r="R273" s="219"/>
      <c r="S273" s="219"/>
      <c r="T273" s="243"/>
      <c r="U273" s="215"/>
      <c r="V273" s="241">
        <v>0</v>
      </c>
      <c r="W273" s="222"/>
      <c r="X273" s="221"/>
      <c r="Y273" s="221"/>
      <c r="Z273" s="223"/>
      <c r="AA273" s="230">
        <v>0</v>
      </c>
      <c r="AB273" s="229" t="s">
        <v>182</v>
      </c>
      <c r="AC273" s="214">
        <v>217215</v>
      </c>
      <c r="AD273" s="214"/>
    </row>
    <row r="274" spans="1:30" ht="15.75" customHeight="1" x14ac:dyDescent="0.25">
      <c r="A274" s="227">
        <v>44011</v>
      </c>
      <c r="B274" s="228"/>
      <c r="C274" s="228" t="s">
        <v>1453</v>
      </c>
      <c r="D274" s="219"/>
      <c r="E274" s="219"/>
      <c r="F274" s="219" t="s">
        <v>1454</v>
      </c>
      <c r="G274" s="219" t="s">
        <v>164</v>
      </c>
      <c r="H274" s="228" t="s">
        <v>1455</v>
      </c>
      <c r="I274" s="227">
        <v>44061</v>
      </c>
      <c r="J274" s="228" t="s">
        <v>166</v>
      </c>
      <c r="K274" s="219" t="s">
        <v>167</v>
      </c>
      <c r="L274" s="219" t="s">
        <v>172</v>
      </c>
      <c r="M274" s="227"/>
      <c r="N274" s="228"/>
      <c r="O274" s="219"/>
      <c r="P274" s="219"/>
      <c r="Q274" s="219"/>
      <c r="R274" s="219"/>
      <c r="S274" s="219"/>
      <c r="T274" s="243"/>
      <c r="U274" s="215"/>
      <c r="V274" s="241">
        <v>0</v>
      </c>
      <c r="W274" s="222"/>
      <c r="X274" s="221"/>
      <c r="Y274" s="221"/>
      <c r="Z274" s="223"/>
      <c r="AA274" s="230">
        <v>0</v>
      </c>
      <c r="AB274" s="229" t="s">
        <v>241</v>
      </c>
      <c r="AC274" s="214">
        <v>219717</v>
      </c>
      <c r="AD274" s="214"/>
    </row>
    <row r="275" spans="1:30" ht="15.75" customHeight="1" x14ac:dyDescent="0.25">
      <c r="A275" s="227">
        <v>44037</v>
      </c>
      <c r="B275" s="228"/>
      <c r="C275" s="228" t="s">
        <v>1456</v>
      </c>
      <c r="D275" s="219" t="s">
        <v>234</v>
      </c>
      <c r="E275" s="219" t="s">
        <v>867</v>
      </c>
      <c r="F275" s="219" t="s">
        <v>868</v>
      </c>
      <c r="G275" s="219" t="s">
        <v>177</v>
      </c>
      <c r="H275" s="228" t="s">
        <v>1457</v>
      </c>
      <c r="I275" s="227">
        <v>44061</v>
      </c>
      <c r="J275" s="228" t="s">
        <v>203</v>
      </c>
      <c r="K275" s="219" t="s">
        <v>167</v>
      </c>
      <c r="L275" s="219" t="s">
        <v>265</v>
      </c>
      <c r="M275" s="227"/>
      <c r="N275" s="228"/>
      <c r="O275" s="219"/>
      <c r="P275" s="219"/>
      <c r="Q275" s="219"/>
      <c r="R275" s="219"/>
      <c r="S275" s="219"/>
      <c r="T275" s="243"/>
      <c r="U275" s="215"/>
      <c r="V275" s="241">
        <v>765</v>
      </c>
      <c r="W275" s="222"/>
      <c r="X275" s="221"/>
      <c r="Y275" s="221"/>
      <c r="Z275" s="223"/>
      <c r="AA275" s="230">
        <v>765</v>
      </c>
      <c r="AB275" s="229" t="s">
        <v>241</v>
      </c>
      <c r="AC275" s="214">
        <v>221528</v>
      </c>
      <c r="AD275" s="214"/>
    </row>
    <row r="276" spans="1:30" ht="15.75" customHeight="1" x14ac:dyDescent="0.25">
      <c r="A276" s="227">
        <v>44040</v>
      </c>
      <c r="B276" s="228">
        <v>32808447</v>
      </c>
      <c r="C276" s="228" t="s">
        <v>1458</v>
      </c>
      <c r="D276" s="219" t="s">
        <v>219</v>
      </c>
      <c r="E276" s="219" t="s">
        <v>1459</v>
      </c>
      <c r="F276" s="219" t="s">
        <v>1460</v>
      </c>
      <c r="G276" s="219" t="s">
        <v>177</v>
      </c>
      <c r="H276" s="228" t="s">
        <v>1461</v>
      </c>
      <c r="I276" s="227">
        <v>44061</v>
      </c>
      <c r="J276" s="228" t="s">
        <v>179</v>
      </c>
      <c r="K276" s="219" t="s">
        <v>184</v>
      </c>
      <c r="L276" s="219" t="s">
        <v>185</v>
      </c>
      <c r="M276" s="227" t="s">
        <v>186</v>
      </c>
      <c r="N276" s="228" t="s">
        <v>187</v>
      </c>
      <c r="O276" s="219"/>
      <c r="P276" s="219"/>
      <c r="Q276" s="219"/>
      <c r="R276" s="219"/>
      <c r="S276" s="219"/>
      <c r="T276" s="243"/>
      <c r="U276" s="215"/>
      <c r="V276" s="241">
        <v>0</v>
      </c>
      <c r="W276" s="222"/>
      <c r="X276" s="221"/>
      <c r="Y276" s="221"/>
      <c r="Z276" s="223"/>
      <c r="AA276" s="230">
        <v>0</v>
      </c>
      <c r="AB276" s="229" t="s">
        <v>182</v>
      </c>
      <c r="AC276" s="214">
        <v>221810</v>
      </c>
      <c r="AD276" s="214"/>
    </row>
    <row r="277" spans="1:30" ht="15.75" customHeight="1" x14ac:dyDescent="0.25">
      <c r="A277" s="227">
        <v>44042</v>
      </c>
      <c r="B277" s="228">
        <v>33015587</v>
      </c>
      <c r="C277" s="228" t="s">
        <v>1462</v>
      </c>
      <c r="D277" s="219" t="s">
        <v>192</v>
      </c>
      <c r="E277" s="219" t="s">
        <v>1463</v>
      </c>
      <c r="F277" s="219" t="s">
        <v>1464</v>
      </c>
      <c r="G277" s="219" t="s">
        <v>177</v>
      </c>
      <c r="H277" s="228" t="s">
        <v>1465</v>
      </c>
      <c r="I277" s="227">
        <v>44061</v>
      </c>
      <c r="J277" s="228" t="s">
        <v>203</v>
      </c>
      <c r="K277" s="219" t="s">
        <v>167</v>
      </c>
      <c r="L277" s="219" t="s">
        <v>1466</v>
      </c>
      <c r="M277" s="227"/>
      <c r="N277" s="228"/>
      <c r="O277" s="219"/>
      <c r="P277" s="219"/>
      <c r="Q277" s="219"/>
      <c r="R277" s="219"/>
      <c r="S277" s="219"/>
      <c r="T277" s="243"/>
      <c r="U277" s="215"/>
      <c r="V277" s="241">
        <v>0</v>
      </c>
      <c r="W277" s="222"/>
      <c r="X277" s="221"/>
      <c r="Y277" s="221"/>
      <c r="Z277" s="223"/>
      <c r="AA277" s="230">
        <v>0</v>
      </c>
      <c r="AB277" s="229" t="s">
        <v>182</v>
      </c>
      <c r="AC277" s="214">
        <v>221677</v>
      </c>
      <c r="AD277" s="214"/>
    </row>
    <row r="278" spans="1:30" ht="15.75" customHeight="1" x14ac:dyDescent="0.25">
      <c r="A278" s="227">
        <v>44056</v>
      </c>
      <c r="B278" s="228"/>
      <c r="C278" s="228" t="s">
        <v>1467</v>
      </c>
      <c r="D278" s="219" t="s">
        <v>207</v>
      </c>
      <c r="E278" s="219" t="s">
        <v>1468</v>
      </c>
      <c r="F278" s="219" t="s">
        <v>1469</v>
      </c>
      <c r="G278" s="219" t="s">
        <v>177</v>
      </c>
      <c r="H278" s="228" t="s">
        <v>1470</v>
      </c>
      <c r="I278" s="227">
        <v>44061</v>
      </c>
      <c r="J278" s="228" t="s">
        <v>203</v>
      </c>
      <c r="K278" s="219" t="s">
        <v>167</v>
      </c>
      <c r="L278" s="219" t="s">
        <v>287</v>
      </c>
      <c r="M278" s="227"/>
      <c r="N278" s="228"/>
      <c r="O278" s="219"/>
      <c r="P278" s="219"/>
      <c r="Q278" s="219"/>
      <c r="R278" s="219"/>
      <c r="S278" s="219"/>
      <c r="T278" s="243"/>
      <c r="U278" s="215"/>
      <c r="V278" s="241">
        <v>1128</v>
      </c>
      <c r="W278" s="222"/>
      <c r="X278" s="221"/>
      <c r="Y278" s="221"/>
      <c r="Z278" s="223"/>
      <c r="AA278" s="230">
        <v>1128</v>
      </c>
      <c r="AB278" s="229" t="s">
        <v>182</v>
      </c>
      <c r="AC278" s="214">
        <v>222208</v>
      </c>
      <c r="AD278" s="214"/>
    </row>
    <row r="279" spans="1:30" ht="15.75" customHeight="1" x14ac:dyDescent="0.25">
      <c r="A279" s="227">
        <v>44004</v>
      </c>
      <c r="B279" s="228"/>
      <c r="C279" s="228" t="s">
        <v>1471</v>
      </c>
      <c r="D279" s="219" t="s">
        <v>532</v>
      </c>
      <c r="E279" s="219" t="s">
        <v>1472</v>
      </c>
      <c r="F279" s="219" t="s">
        <v>1473</v>
      </c>
      <c r="G279" s="219" t="s">
        <v>177</v>
      </c>
      <c r="H279" s="228" t="s">
        <v>1474</v>
      </c>
      <c r="I279" s="227">
        <v>44062</v>
      </c>
      <c r="J279" s="228" t="s">
        <v>203</v>
      </c>
      <c r="K279" s="219" t="s">
        <v>184</v>
      </c>
      <c r="L279" s="219" t="s">
        <v>1475</v>
      </c>
      <c r="M279" s="227" t="s">
        <v>186</v>
      </c>
      <c r="N279" s="228" t="s">
        <v>1476</v>
      </c>
      <c r="O279" s="219"/>
      <c r="P279" s="219"/>
      <c r="Q279" s="219"/>
      <c r="R279" s="219"/>
      <c r="S279" s="219"/>
      <c r="T279" s="243"/>
      <c r="U279" s="215"/>
      <c r="V279" s="241">
        <v>801.6</v>
      </c>
      <c r="W279" s="222"/>
      <c r="X279" s="221"/>
      <c r="Y279" s="221"/>
      <c r="Z279" s="223"/>
      <c r="AA279" s="230">
        <v>801.6</v>
      </c>
      <c r="AB279" s="229" t="s">
        <v>182</v>
      </c>
      <c r="AC279" s="214">
        <v>219102</v>
      </c>
      <c r="AD279" s="214"/>
    </row>
    <row r="280" spans="1:30" ht="15.75" customHeight="1" x14ac:dyDescent="0.25">
      <c r="A280" s="227">
        <v>44037</v>
      </c>
      <c r="B280" s="228"/>
      <c r="C280" s="228" t="s">
        <v>1477</v>
      </c>
      <c r="D280" s="219" t="s">
        <v>207</v>
      </c>
      <c r="E280" s="219" t="s">
        <v>850</v>
      </c>
      <c r="F280" s="219" t="s">
        <v>851</v>
      </c>
      <c r="G280" s="219" t="s">
        <v>177</v>
      </c>
      <c r="H280" s="228" t="s">
        <v>1478</v>
      </c>
      <c r="I280" s="227">
        <v>44062</v>
      </c>
      <c r="J280" s="228" t="s">
        <v>203</v>
      </c>
      <c r="K280" s="219" t="s">
        <v>167</v>
      </c>
      <c r="L280" s="219" t="s">
        <v>853</v>
      </c>
      <c r="M280" s="227"/>
      <c r="N280" s="228"/>
      <c r="O280" s="219"/>
      <c r="P280" s="219"/>
      <c r="Q280" s="219"/>
      <c r="R280" s="219"/>
      <c r="S280" s="219"/>
      <c r="T280" s="243"/>
      <c r="U280" s="215"/>
      <c r="V280" s="241">
        <v>3720</v>
      </c>
      <c r="W280" s="222"/>
      <c r="X280" s="221"/>
      <c r="Y280" s="221"/>
      <c r="Z280" s="223"/>
      <c r="AA280" s="230">
        <v>3720</v>
      </c>
      <c r="AB280" s="229" t="s">
        <v>182</v>
      </c>
      <c r="AC280" s="214">
        <v>221464</v>
      </c>
      <c r="AD280" s="214"/>
    </row>
    <row r="281" spans="1:30" ht="15.75" customHeight="1" x14ac:dyDescent="0.25">
      <c r="A281" s="227">
        <v>44040</v>
      </c>
      <c r="B281" s="228">
        <v>32817367</v>
      </c>
      <c r="C281" s="228" t="s">
        <v>1479</v>
      </c>
      <c r="D281" s="224" t="s">
        <v>451</v>
      </c>
      <c r="E281" s="224" t="s">
        <v>1480</v>
      </c>
      <c r="F281" s="224" t="s">
        <v>1481</v>
      </c>
      <c r="G281" s="224" t="s">
        <v>177</v>
      </c>
      <c r="H281" s="228" t="s">
        <v>1482</v>
      </c>
      <c r="I281" s="227">
        <v>44062</v>
      </c>
      <c r="J281" s="228"/>
      <c r="K281" s="224" t="s">
        <v>180</v>
      </c>
      <c r="L281" s="224" t="s">
        <v>1483</v>
      </c>
      <c r="M281" s="227" t="s">
        <v>180</v>
      </c>
      <c r="N281" s="228" t="s">
        <v>1484</v>
      </c>
      <c r="O281" s="224" t="s">
        <v>184</v>
      </c>
      <c r="P281" s="224" t="s">
        <v>1485</v>
      </c>
      <c r="Q281" s="224"/>
      <c r="R281" s="224"/>
      <c r="S281" s="224"/>
      <c r="T281" s="243"/>
      <c r="U281" s="215"/>
      <c r="V281" s="241">
        <v>0</v>
      </c>
      <c r="W281" s="222"/>
      <c r="X281" s="221"/>
      <c r="Y281" s="221"/>
      <c r="Z281" s="223"/>
      <c r="AA281" s="230">
        <v>0</v>
      </c>
      <c r="AB281" s="229"/>
      <c r="AC281" s="218">
        <v>225258</v>
      </c>
      <c r="AD281" s="218"/>
    </row>
    <row r="282" spans="1:30" ht="15.75" customHeight="1" x14ac:dyDescent="0.25">
      <c r="A282" s="227">
        <v>44050</v>
      </c>
      <c r="B282" s="228">
        <v>33072841</v>
      </c>
      <c r="C282" s="228" t="s">
        <v>1486</v>
      </c>
      <c r="D282" s="219" t="s">
        <v>207</v>
      </c>
      <c r="E282" s="219" t="s">
        <v>1487</v>
      </c>
      <c r="F282" s="219" t="s">
        <v>1488</v>
      </c>
      <c r="G282" s="219" t="s">
        <v>177</v>
      </c>
      <c r="H282" s="228" t="s">
        <v>1489</v>
      </c>
      <c r="I282" s="227">
        <v>44063</v>
      </c>
      <c r="J282" s="228" t="s">
        <v>1490</v>
      </c>
      <c r="K282" s="219" t="s">
        <v>1491</v>
      </c>
      <c r="L282" s="219" t="s">
        <v>1492</v>
      </c>
      <c r="M282" s="227" t="s">
        <v>184</v>
      </c>
      <c r="N282" s="228" t="s">
        <v>334</v>
      </c>
      <c r="O282" s="219" t="s">
        <v>186</v>
      </c>
      <c r="P282" s="219" t="s">
        <v>335</v>
      </c>
      <c r="Q282" s="219"/>
      <c r="R282" s="219"/>
      <c r="S282" s="219"/>
      <c r="T282" s="243"/>
      <c r="U282" s="215"/>
      <c r="V282" s="241">
        <v>0</v>
      </c>
      <c r="W282" s="222"/>
      <c r="X282" s="221"/>
      <c r="Y282" s="221"/>
      <c r="Z282" s="223"/>
      <c r="AA282" s="230">
        <v>0</v>
      </c>
      <c r="AB282" s="229" t="s">
        <v>182</v>
      </c>
      <c r="AC282" s="214">
        <v>221935</v>
      </c>
      <c r="AD282" s="214"/>
    </row>
    <row r="283" spans="1:30" ht="15.75" customHeight="1" x14ac:dyDescent="0.25">
      <c r="A283" s="227">
        <v>44060</v>
      </c>
      <c r="B283" s="228"/>
      <c r="C283" s="228" t="s">
        <v>1493</v>
      </c>
      <c r="D283" s="219" t="s">
        <v>174</v>
      </c>
      <c r="E283" s="219" t="s">
        <v>1494</v>
      </c>
      <c r="F283" s="219" t="s">
        <v>1495</v>
      </c>
      <c r="G283" s="219" t="s">
        <v>177</v>
      </c>
      <c r="H283" s="228" t="s">
        <v>1496</v>
      </c>
      <c r="I283" s="227">
        <v>44063</v>
      </c>
      <c r="J283" s="228" t="s">
        <v>166</v>
      </c>
      <c r="K283" s="219" t="s">
        <v>167</v>
      </c>
      <c r="L283" s="219" t="s">
        <v>1497</v>
      </c>
      <c r="M283" s="227"/>
      <c r="N283" s="228"/>
      <c r="O283" s="219"/>
      <c r="P283" s="219"/>
      <c r="Q283" s="219"/>
      <c r="R283" s="219"/>
      <c r="S283" s="219"/>
      <c r="T283" s="243"/>
      <c r="U283" s="215"/>
      <c r="V283" s="241">
        <v>0</v>
      </c>
      <c r="W283" s="222"/>
      <c r="X283" s="221"/>
      <c r="Y283" s="221"/>
      <c r="Z283" s="223"/>
      <c r="AA283" s="230">
        <v>0</v>
      </c>
      <c r="AB283" s="229" t="s">
        <v>182</v>
      </c>
      <c r="AC283" s="214">
        <v>221197</v>
      </c>
      <c r="AD283" s="214"/>
    </row>
    <row r="284" spans="1:30" ht="15.75" customHeight="1" x14ac:dyDescent="0.25">
      <c r="A284" s="227">
        <v>44056</v>
      </c>
      <c r="B284" s="228"/>
      <c r="C284" s="228" t="s">
        <v>1498</v>
      </c>
      <c r="D284" s="219" t="s">
        <v>207</v>
      </c>
      <c r="E284" s="219" t="s">
        <v>1499</v>
      </c>
      <c r="F284" s="219" t="s">
        <v>1500</v>
      </c>
      <c r="G284" s="219" t="s">
        <v>177</v>
      </c>
      <c r="H284" s="228" t="s">
        <v>1501</v>
      </c>
      <c r="I284" s="227">
        <v>44063</v>
      </c>
      <c r="J284" s="228" t="s">
        <v>203</v>
      </c>
      <c r="K284" s="219" t="s">
        <v>167</v>
      </c>
      <c r="L284" s="219" t="s">
        <v>168</v>
      </c>
      <c r="M284" s="227"/>
      <c r="N284" s="228"/>
      <c r="O284" s="219"/>
      <c r="P284" s="219"/>
      <c r="Q284" s="219"/>
      <c r="R284" s="219"/>
      <c r="S284" s="219"/>
      <c r="T284" s="243"/>
      <c r="U284" s="215"/>
      <c r="V284" s="241">
        <v>2256</v>
      </c>
      <c r="W284" s="222"/>
      <c r="X284" s="221"/>
      <c r="Y284" s="221"/>
      <c r="Z284" s="223"/>
      <c r="AA284" s="230">
        <v>2256</v>
      </c>
      <c r="AB284" s="229" t="s">
        <v>182</v>
      </c>
      <c r="AC284" s="214">
        <v>222185</v>
      </c>
      <c r="AD284" s="214"/>
    </row>
    <row r="285" spans="1:30" ht="15.75" customHeight="1" x14ac:dyDescent="0.25">
      <c r="A285" s="227">
        <v>44046</v>
      </c>
      <c r="B285" s="228"/>
      <c r="C285" s="228" t="s">
        <v>1502</v>
      </c>
      <c r="D285" s="224" t="s">
        <v>283</v>
      </c>
      <c r="E285" s="224" t="s">
        <v>1503</v>
      </c>
      <c r="F285" s="224" t="s">
        <v>1504</v>
      </c>
      <c r="G285" s="224" t="s">
        <v>177</v>
      </c>
      <c r="H285" s="228" t="s">
        <v>1505</v>
      </c>
      <c r="I285" s="227">
        <v>44063</v>
      </c>
      <c r="J285" s="228"/>
      <c r="K285" s="224" t="s">
        <v>167</v>
      </c>
      <c r="L285" s="224" t="s">
        <v>1506</v>
      </c>
      <c r="M285" s="227" t="s">
        <v>167</v>
      </c>
      <c r="N285" s="228" t="s">
        <v>276</v>
      </c>
      <c r="O285" s="224"/>
      <c r="P285" s="224"/>
      <c r="Q285" s="224"/>
      <c r="R285" s="224"/>
      <c r="S285" s="224"/>
      <c r="T285" s="243"/>
      <c r="U285" s="215"/>
      <c r="V285" s="241">
        <v>0</v>
      </c>
      <c r="W285" s="222"/>
      <c r="X285" s="221"/>
      <c r="Y285" s="221"/>
      <c r="Z285" s="223"/>
      <c r="AA285" s="230">
        <v>0</v>
      </c>
      <c r="AB285" s="229"/>
      <c r="AC285" s="218">
        <v>222528</v>
      </c>
      <c r="AD285" s="218"/>
    </row>
    <row r="286" spans="1:30" ht="15.75" customHeight="1" x14ac:dyDescent="0.25">
      <c r="A286" s="227">
        <v>44052</v>
      </c>
      <c r="B286" s="228">
        <v>32817712</v>
      </c>
      <c r="C286" s="228" t="s">
        <v>1507</v>
      </c>
      <c r="D286" s="219" t="s">
        <v>303</v>
      </c>
      <c r="E286" s="219" t="s">
        <v>304</v>
      </c>
      <c r="F286" s="219" t="s">
        <v>305</v>
      </c>
      <c r="G286" s="219" t="s">
        <v>177</v>
      </c>
      <c r="H286" s="228" t="s">
        <v>1508</v>
      </c>
      <c r="I286" s="227">
        <v>44063</v>
      </c>
      <c r="J286" s="228" t="s">
        <v>203</v>
      </c>
      <c r="K286" s="219" t="s">
        <v>184</v>
      </c>
      <c r="L286" s="219" t="s">
        <v>1509</v>
      </c>
      <c r="M286" s="227"/>
      <c r="N286" s="228"/>
      <c r="O286" s="219"/>
      <c r="P286" s="219"/>
      <c r="Q286" s="219"/>
      <c r="R286" s="219"/>
      <c r="S286" s="219"/>
      <c r="T286" s="243"/>
      <c r="U286" s="215"/>
      <c r="V286" s="241">
        <v>0</v>
      </c>
      <c r="W286" s="222"/>
      <c r="X286" s="221" t="s">
        <v>240</v>
      </c>
      <c r="Y286" s="221"/>
      <c r="Z286" s="223"/>
      <c r="AA286" s="230">
        <v>0</v>
      </c>
      <c r="AB286" s="229" t="s">
        <v>182</v>
      </c>
      <c r="AC286" s="214">
        <v>222493</v>
      </c>
      <c r="AD286" s="214"/>
    </row>
    <row r="287" spans="1:30" ht="15.75" customHeight="1" x14ac:dyDescent="0.25">
      <c r="A287" s="227">
        <v>44032</v>
      </c>
      <c r="B287" s="228"/>
      <c r="C287" s="228" t="s">
        <v>1510</v>
      </c>
      <c r="D287" s="219" t="s">
        <v>1511</v>
      </c>
      <c r="E287" s="219" t="s">
        <v>1512</v>
      </c>
      <c r="F287" s="219" t="s">
        <v>1513</v>
      </c>
      <c r="G287" s="219" t="s">
        <v>177</v>
      </c>
      <c r="H287" s="228" t="s">
        <v>1514</v>
      </c>
      <c r="I287" s="227">
        <v>44064</v>
      </c>
      <c r="J287" s="228" t="s">
        <v>166</v>
      </c>
      <c r="K287" s="219" t="s">
        <v>167</v>
      </c>
      <c r="L287" s="219" t="s">
        <v>1408</v>
      </c>
      <c r="M287" s="227"/>
      <c r="N287" s="228"/>
      <c r="O287" s="219"/>
      <c r="P287" s="219"/>
      <c r="Q287" s="219"/>
      <c r="R287" s="219"/>
      <c r="S287" s="219"/>
      <c r="T287" s="243"/>
      <c r="U287" s="215"/>
      <c r="V287" s="241">
        <v>0</v>
      </c>
      <c r="W287" s="222"/>
      <c r="X287" s="221"/>
      <c r="Y287" s="221"/>
      <c r="Z287" s="223"/>
      <c r="AA287" s="230">
        <v>0</v>
      </c>
      <c r="AB287" s="229" t="s">
        <v>182</v>
      </c>
      <c r="AC287" s="214">
        <v>225774</v>
      </c>
      <c r="AD287" s="214"/>
    </row>
    <row r="288" spans="1:30" ht="15.75" customHeight="1" x14ac:dyDescent="0.25">
      <c r="A288" s="227">
        <v>44049</v>
      </c>
      <c r="B288" s="228"/>
      <c r="C288" s="228" t="s">
        <v>1515</v>
      </c>
      <c r="D288" s="219" t="s">
        <v>1516</v>
      </c>
      <c r="E288" s="219" t="s">
        <v>1517</v>
      </c>
      <c r="F288" s="219" t="s">
        <v>1518</v>
      </c>
      <c r="G288" s="219" t="s">
        <v>177</v>
      </c>
      <c r="H288" s="228" t="s">
        <v>1519</v>
      </c>
      <c r="I288" s="227">
        <v>44064</v>
      </c>
      <c r="J288" s="228" t="s">
        <v>179</v>
      </c>
      <c r="K288" s="219" t="s">
        <v>204</v>
      </c>
      <c r="L288" s="219" t="s">
        <v>886</v>
      </c>
      <c r="M288" s="227" t="s">
        <v>1011</v>
      </c>
      <c r="N288" s="228" t="s">
        <v>1520</v>
      </c>
      <c r="O288" s="219"/>
      <c r="P288" s="219"/>
      <c r="Q288" s="219"/>
      <c r="R288" s="219"/>
      <c r="S288" s="219"/>
      <c r="T288" s="243"/>
      <c r="U288" s="215"/>
      <c r="V288" s="241">
        <v>0</v>
      </c>
      <c r="W288" s="222"/>
      <c r="X288" s="221"/>
      <c r="Y288" s="221"/>
      <c r="Z288" s="223"/>
      <c r="AA288" s="230">
        <v>0</v>
      </c>
      <c r="AB288" s="229" t="s">
        <v>182</v>
      </c>
      <c r="AC288" s="214">
        <v>242048</v>
      </c>
      <c r="AD288" s="214"/>
    </row>
    <row r="289" spans="1:30" ht="15.75" customHeight="1" x14ac:dyDescent="0.25">
      <c r="A289" s="227">
        <v>43963</v>
      </c>
      <c r="B289" s="228"/>
      <c r="C289" s="228" t="s">
        <v>1521</v>
      </c>
      <c r="D289" s="219" t="s">
        <v>207</v>
      </c>
      <c r="E289" s="219" t="s">
        <v>1216</v>
      </c>
      <c r="F289" s="219" t="s">
        <v>1217</v>
      </c>
      <c r="G289" s="219" t="s">
        <v>177</v>
      </c>
      <c r="H289" s="228" t="s">
        <v>1522</v>
      </c>
      <c r="I289" s="227">
        <v>44067</v>
      </c>
      <c r="J289" s="228" t="s">
        <v>179</v>
      </c>
      <c r="K289" s="219" t="s">
        <v>184</v>
      </c>
      <c r="L289" s="219" t="s">
        <v>334</v>
      </c>
      <c r="M289" s="227" t="s">
        <v>186</v>
      </c>
      <c r="N289" s="228" t="s">
        <v>335</v>
      </c>
      <c r="O289" s="219"/>
      <c r="P289" s="219"/>
      <c r="Q289" s="219"/>
      <c r="R289" s="219"/>
      <c r="S289" s="219"/>
      <c r="T289" s="243"/>
      <c r="U289" s="215"/>
      <c r="V289" s="241">
        <v>0</v>
      </c>
      <c r="W289" s="222"/>
      <c r="X289" s="221"/>
      <c r="Y289" s="221"/>
      <c r="Z289" s="223"/>
      <c r="AA289" s="230">
        <v>0</v>
      </c>
      <c r="AB289" s="229" t="s">
        <v>182</v>
      </c>
      <c r="AC289" s="214">
        <v>217347</v>
      </c>
      <c r="AD289" s="214"/>
    </row>
    <row r="290" spans="1:30" ht="15.75" customHeight="1" x14ac:dyDescent="0.25">
      <c r="A290" s="227">
        <v>44026</v>
      </c>
      <c r="B290" s="228"/>
      <c r="C290" s="228" t="s">
        <v>1523</v>
      </c>
      <c r="D290" s="224" t="s">
        <v>296</v>
      </c>
      <c r="E290" s="224" t="s">
        <v>1192</v>
      </c>
      <c r="F290" s="224" t="s">
        <v>1193</v>
      </c>
      <c r="G290" s="224" t="s">
        <v>177</v>
      </c>
      <c r="H290" s="228" t="s">
        <v>1524</v>
      </c>
      <c r="I290" s="227">
        <v>44067</v>
      </c>
      <c r="J290" s="228"/>
      <c r="K290" s="224" t="s">
        <v>167</v>
      </c>
      <c r="L290" s="224" t="s">
        <v>408</v>
      </c>
      <c r="M290" s="227"/>
      <c r="N290" s="228"/>
      <c r="O290" s="224"/>
      <c r="P290" s="224"/>
      <c r="Q290" s="224"/>
      <c r="R290" s="224"/>
      <c r="S290" s="224"/>
      <c r="T290" s="243"/>
      <c r="U290" s="215"/>
      <c r="V290" s="241">
        <v>0</v>
      </c>
      <c r="W290" s="222"/>
      <c r="X290" s="221"/>
      <c r="Y290" s="221"/>
      <c r="Z290" s="223"/>
      <c r="AA290" s="230">
        <v>0</v>
      </c>
      <c r="AB290" s="229"/>
      <c r="AC290" s="218">
        <v>220666</v>
      </c>
      <c r="AD290" s="218"/>
    </row>
    <row r="291" spans="1:30" ht="15.75" customHeight="1" x14ac:dyDescent="0.25">
      <c r="A291" s="227">
        <v>44043</v>
      </c>
      <c r="B291" s="228">
        <v>32835446</v>
      </c>
      <c r="C291" s="228" t="s">
        <v>1525</v>
      </c>
      <c r="D291" s="219" t="s">
        <v>219</v>
      </c>
      <c r="E291" s="219" t="s">
        <v>1526</v>
      </c>
      <c r="F291" s="219" t="s">
        <v>1527</v>
      </c>
      <c r="G291" s="219" t="s">
        <v>177</v>
      </c>
      <c r="H291" s="228" t="s">
        <v>1528</v>
      </c>
      <c r="I291" s="227">
        <v>44067</v>
      </c>
      <c r="J291" s="228" t="s">
        <v>166</v>
      </c>
      <c r="K291" s="219" t="s">
        <v>223</v>
      </c>
      <c r="L291" s="219" t="s">
        <v>1529</v>
      </c>
      <c r="M291" s="227" t="s">
        <v>288</v>
      </c>
      <c r="N291" s="228">
        <v>834653</v>
      </c>
      <c r="O291" s="219" t="s">
        <v>288</v>
      </c>
      <c r="P291" s="219">
        <v>797897</v>
      </c>
      <c r="Q291" s="219"/>
      <c r="R291" s="219"/>
      <c r="S291" s="219"/>
      <c r="T291" s="243"/>
      <c r="U291" s="215"/>
      <c r="V291" s="241">
        <v>0</v>
      </c>
      <c r="W291" s="222"/>
      <c r="X291" s="53"/>
      <c r="Y291" s="53" t="s">
        <v>225</v>
      </c>
      <c r="Z291" s="223"/>
      <c r="AA291" s="230">
        <v>0</v>
      </c>
      <c r="AB291" s="229" t="s">
        <v>182</v>
      </c>
      <c r="AC291" s="214">
        <v>221638</v>
      </c>
      <c r="AD291" s="214"/>
    </row>
    <row r="292" spans="1:30" ht="15.75" customHeight="1" x14ac:dyDescent="0.25">
      <c r="A292" s="227">
        <v>44060</v>
      </c>
      <c r="B292" s="228"/>
      <c r="C292" s="228" t="s">
        <v>1530</v>
      </c>
      <c r="D292" s="219" t="s">
        <v>174</v>
      </c>
      <c r="E292" s="219" t="s">
        <v>376</v>
      </c>
      <c r="F292" s="219" t="s">
        <v>377</v>
      </c>
      <c r="G292" s="219" t="s">
        <v>177</v>
      </c>
      <c r="H292" s="228" t="s">
        <v>1531</v>
      </c>
      <c r="I292" s="227">
        <v>44067</v>
      </c>
      <c r="J292" s="228" t="s">
        <v>203</v>
      </c>
      <c r="K292" s="219" t="s">
        <v>167</v>
      </c>
      <c r="L292" s="219" t="s">
        <v>1532</v>
      </c>
      <c r="M292" s="227"/>
      <c r="N292" s="228"/>
      <c r="O292" s="219"/>
      <c r="P292" s="219"/>
      <c r="Q292" s="219"/>
      <c r="R292" s="219"/>
      <c r="S292" s="219"/>
      <c r="T292" s="243"/>
      <c r="U292" s="215"/>
      <c r="V292" s="241">
        <v>1355.09</v>
      </c>
      <c r="W292" s="222"/>
      <c r="X292" s="221"/>
      <c r="Y292" s="221"/>
      <c r="Z292" s="223"/>
      <c r="AA292" s="230">
        <v>1355.09</v>
      </c>
      <c r="AB292" s="229" t="s">
        <v>182</v>
      </c>
      <c r="AC292" s="214">
        <v>218303</v>
      </c>
      <c r="AD292" s="214"/>
    </row>
    <row r="293" spans="1:30" ht="15.75" customHeight="1" x14ac:dyDescent="0.25">
      <c r="A293" s="227">
        <v>44064</v>
      </c>
      <c r="B293" s="228"/>
      <c r="C293" s="228" t="s">
        <v>1533</v>
      </c>
      <c r="D293" s="219" t="s">
        <v>174</v>
      </c>
      <c r="E293" s="219" t="s">
        <v>385</v>
      </c>
      <c r="F293" s="219" t="s">
        <v>386</v>
      </c>
      <c r="G293" s="219" t="s">
        <v>177</v>
      </c>
      <c r="H293" s="228" t="s">
        <v>1534</v>
      </c>
      <c r="I293" s="227">
        <v>44067</v>
      </c>
      <c r="J293" s="228" t="s">
        <v>166</v>
      </c>
      <c r="K293" s="219" t="s">
        <v>167</v>
      </c>
      <c r="L293" s="219" t="s">
        <v>588</v>
      </c>
      <c r="M293" s="227" t="s">
        <v>288</v>
      </c>
      <c r="N293" s="228">
        <v>829186</v>
      </c>
      <c r="O293" s="219"/>
      <c r="P293" s="219"/>
      <c r="Q293" s="219"/>
      <c r="R293" s="219"/>
      <c r="S293" s="219"/>
      <c r="T293" s="243"/>
      <c r="U293" s="215"/>
      <c r="V293" s="241">
        <v>0</v>
      </c>
      <c r="W293" s="222"/>
      <c r="X293" s="221"/>
      <c r="Y293" s="221"/>
      <c r="Z293" s="223"/>
      <c r="AA293" s="230">
        <v>0</v>
      </c>
      <c r="AB293" s="229" t="s">
        <v>182</v>
      </c>
      <c r="AC293" s="214">
        <v>219554</v>
      </c>
      <c r="AD293" s="214"/>
    </row>
    <row r="294" spans="1:30" ht="15.75" customHeight="1" x14ac:dyDescent="0.25">
      <c r="A294" s="227">
        <v>44063</v>
      </c>
      <c r="B294" s="228">
        <v>32847058</v>
      </c>
      <c r="C294" s="228" t="s">
        <v>1535</v>
      </c>
      <c r="D294" s="219" t="s">
        <v>174</v>
      </c>
      <c r="E294" s="219" t="s">
        <v>278</v>
      </c>
      <c r="F294" s="219" t="s">
        <v>279</v>
      </c>
      <c r="G294" s="219" t="s">
        <v>177</v>
      </c>
      <c r="H294" s="228" t="s">
        <v>1536</v>
      </c>
      <c r="I294" s="227">
        <v>44067</v>
      </c>
      <c r="J294" s="228" t="s">
        <v>179</v>
      </c>
      <c r="K294" s="219" t="s">
        <v>180</v>
      </c>
      <c r="L294" s="219" t="s">
        <v>271</v>
      </c>
      <c r="M294" s="227"/>
      <c r="N294" s="228"/>
      <c r="O294" s="219"/>
      <c r="P294" s="219"/>
      <c r="Q294" s="219"/>
      <c r="R294" s="219"/>
      <c r="S294" s="219"/>
      <c r="T294" s="243"/>
      <c r="U294" s="215"/>
      <c r="V294" s="241">
        <v>0</v>
      </c>
      <c r="W294" s="222"/>
      <c r="X294" s="221"/>
      <c r="Y294" s="221"/>
      <c r="Z294" s="223"/>
      <c r="AA294" s="230">
        <v>0</v>
      </c>
      <c r="AB294" s="229" t="s">
        <v>182</v>
      </c>
      <c r="AC294" s="214">
        <v>222586</v>
      </c>
      <c r="AD294" s="214"/>
    </row>
    <row r="295" spans="1:30" ht="15.75" customHeight="1" x14ac:dyDescent="0.25">
      <c r="A295" s="227">
        <v>44012</v>
      </c>
      <c r="B295" s="228"/>
      <c r="C295" s="228" t="s">
        <v>1537</v>
      </c>
      <c r="D295" s="219" t="s">
        <v>296</v>
      </c>
      <c r="E295" s="219" t="s">
        <v>297</v>
      </c>
      <c r="F295" s="219" t="s">
        <v>298</v>
      </c>
      <c r="G295" s="219" t="s">
        <v>177</v>
      </c>
      <c r="H295" s="228" t="s">
        <v>1538</v>
      </c>
      <c r="I295" s="227">
        <v>44067</v>
      </c>
      <c r="J295" s="228" t="s">
        <v>166</v>
      </c>
      <c r="K295" s="219" t="s">
        <v>300</v>
      </c>
      <c r="L295" s="219" t="s">
        <v>933</v>
      </c>
      <c r="M295" s="227" t="s">
        <v>300</v>
      </c>
      <c r="N295" s="228" t="s">
        <v>1539</v>
      </c>
      <c r="O295" s="219" t="s">
        <v>300</v>
      </c>
      <c r="P295" s="219" t="s">
        <v>931</v>
      </c>
      <c r="Q295" s="219"/>
      <c r="R295" s="219"/>
      <c r="S295" s="219"/>
      <c r="T295" s="243"/>
      <c r="U295" s="215"/>
      <c r="V295" s="241">
        <v>0</v>
      </c>
      <c r="W295" s="222"/>
      <c r="X295" s="53"/>
      <c r="Y295" s="221"/>
      <c r="Z295" s="223"/>
      <c r="AA295" s="230">
        <v>0</v>
      </c>
      <c r="AB295" s="229" t="s">
        <v>182</v>
      </c>
      <c r="AC295" s="214">
        <v>222816</v>
      </c>
      <c r="AD295" s="214"/>
    </row>
    <row r="296" spans="1:30" ht="15.75" customHeight="1" x14ac:dyDescent="0.25">
      <c r="A296" s="227">
        <v>44035</v>
      </c>
      <c r="B296" s="228">
        <v>32835354</v>
      </c>
      <c r="C296" s="228" t="s">
        <v>1540</v>
      </c>
      <c r="D296" s="219" t="s">
        <v>347</v>
      </c>
      <c r="E296" s="219" t="s">
        <v>1541</v>
      </c>
      <c r="F296" s="219" t="s">
        <v>1542</v>
      </c>
      <c r="G296" s="219" t="s">
        <v>177</v>
      </c>
      <c r="H296" s="228" t="s">
        <v>1543</v>
      </c>
      <c r="I296" s="227">
        <v>44067</v>
      </c>
      <c r="J296" s="228" t="s">
        <v>203</v>
      </c>
      <c r="K296" s="219" t="s">
        <v>223</v>
      </c>
      <c r="L296" s="219" t="s">
        <v>1544</v>
      </c>
      <c r="M296" s="227"/>
      <c r="N296" s="228"/>
      <c r="O296" s="219"/>
      <c r="P296" s="219"/>
      <c r="Q296" s="219"/>
      <c r="R296" s="219"/>
      <c r="S296" s="219"/>
      <c r="T296" s="243"/>
      <c r="U296" s="215"/>
      <c r="V296" s="241">
        <v>1976.4</v>
      </c>
      <c r="W296" s="222"/>
      <c r="X296" s="221"/>
      <c r="Y296" s="221"/>
      <c r="Z296" s="223"/>
      <c r="AA296" s="230">
        <v>1976.4</v>
      </c>
      <c r="AB296" s="229" t="s">
        <v>182</v>
      </c>
      <c r="AC296" s="214">
        <v>222410</v>
      </c>
      <c r="AD296" s="214"/>
    </row>
    <row r="297" spans="1:30" ht="15.75" customHeight="1" x14ac:dyDescent="0.25">
      <c r="A297" s="227">
        <v>44067</v>
      </c>
      <c r="B297" s="228">
        <v>32838420</v>
      </c>
      <c r="C297" s="228" t="s">
        <v>1545</v>
      </c>
      <c r="D297" s="224" t="s">
        <v>347</v>
      </c>
      <c r="E297" s="224" t="s">
        <v>1546</v>
      </c>
      <c r="F297" s="224" t="s">
        <v>1547</v>
      </c>
      <c r="G297" s="224" t="s">
        <v>177</v>
      </c>
      <c r="H297" s="228" t="s">
        <v>1548</v>
      </c>
      <c r="I297" s="227">
        <v>44067</v>
      </c>
      <c r="J297" s="228"/>
      <c r="K297" s="224" t="s">
        <v>184</v>
      </c>
      <c r="L297" s="224" t="s">
        <v>334</v>
      </c>
      <c r="M297" s="227" t="s">
        <v>186</v>
      </c>
      <c r="N297" s="228" t="s">
        <v>335</v>
      </c>
      <c r="O297" s="224"/>
      <c r="P297" s="224"/>
      <c r="Q297" s="224"/>
      <c r="R297" s="224"/>
      <c r="S297" s="224"/>
      <c r="T297" s="243"/>
      <c r="U297" s="215"/>
      <c r="V297" s="241">
        <v>0</v>
      </c>
      <c r="W297" s="222"/>
      <c r="X297" s="221"/>
      <c r="Y297" s="221"/>
      <c r="Z297" s="223"/>
      <c r="AA297" s="230">
        <v>0</v>
      </c>
      <c r="AB297" s="229"/>
      <c r="AC297" s="218">
        <v>222766</v>
      </c>
      <c r="AD297" s="218"/>
    </row>
    <row r="298" spans="1:30" ht="15.75" customHeight="1" x14ac:dyDescent="0.25">
      <c r="A298" s="227">
        <v>44061</v>
      </c>
      <c r="B298" s="228">
        <v>32831168</v>
      </c>
      <c r="C298" s="228" t="s">
        <v>1549</v>
      </c>
      <c r="D298" s="219" t="s">
        <v>1379</v>
      </c>
      <c r="E298" s="219" t="s">
        <v>1380</v>
      </c>
      <c r="F298" s="219" t="s">
        <v>1381</v>
      </c>
      <c r="G298" s="219" t="s">
        <v>177</v>
      </c>
      <c r="H298" s="228" t="s">
        <v>1550</v>
      </c>
      <c r="I298" s="227">
        <v>44067</v>
      </c>
      <c r="J298" s="228" t="s">
        <v>179</v>
      </c>
      <c r="K298" s="219" t="s">
        <v>180</v>
      </c>
      <c r="L298" s="219" t="s">
        <v>1551</v>
      </c>
      <c r="M298" s="227" t="s">
        <v>351</v>
      </c>
      <c r="N298" s="228">
        <v>646657</v>
      </c>
      <c r="O298" s="219" t="s">
        <v>316</v>
      </c>
      <c r="P298" s="219" t="s">
        <v>1552</v>
      </c>
      <c r="Q298" s="219"/>
      <c r="R298" s="219"/>
      <c r="S298" s="219"/>
      <c r="T298" s="243"/>
      <c r="U298" s="215"/>
      <c r="V298" s="241">
        <v>0</v>
      </c>
      <c r="W298" s="222"/>
      <c r="X298" s="221"/>
      <c r="Y298" s="221"/>
      <c r="Z298" s="223"/>
      <c r="AA298" s="230">
        <v>0</v>
      </c>
      <c r="AB298" s="229" t="s">
        <v>182</v>
      </c>
      <c r="AC298" s="214">
        <v>225561</v>
      </c>
      <c r="AD298" s="214"/>
    </row>
    <row r="299" spans="1:30" ht="15.75" customHeight="1" x14ac:dyDescent="0.25">
      <c r="A299" s="227">
        <v>44050</v>
      </c>
      <c r="B299" s="228">
        <v>32923763</v>
      </c>
      <c r="C299" s="228" t="s">
        <v>1553</v>
      </c>
      <c r="D299" s="219" t="s">
        <v>192</v>
      </c>
      <c r="E299" s="219" t="s">
        <v>1554</v>
      </c>
      <c r="F299" s="219" t="s">
        <v>1555</v>
      </c>
      <c r="G299" s="219" t="s">
        <v>177</v>
      </c>
      <c r="H299" s="228" t="s">
        <v>1556</v>
      </c>
      <c r="I299" s="227">
        <v>44068</v>
      </c>
      <c r="J299" s="228" t="s">
        <v>203</v>
      </c>
      <c r="K299" s="219" t="s">
        <v>167</v>
      </c>
      <c r="L299" s="219" t="s">
        <v>287</v>
      </c>
      <c r="M299" s="227"/>
      <c r="N299" s="228"/>
      <c r="O299" s="219"/>
      <c r="P299" s="219"/>
      <c r="Q299" s="219"/>
      <c r="R299" s="219"/>
      <c r="S299" s="219"/>
      <c r="T299" s="243"/>
      <c r="U299" s="215"/>
      <c r="V299" s="241">
        <v>592.03</v>
      </c>
      <c r="W299" s="222"/>
      <c r="X299" s="221"/>
      <c r="Y299" s="221"/>
      <c r="Z299" s="223"/>
      <c r="AA299" s="230">
        <v>592.03</v>
      </c>
      <c r="AB299" s="229" t="s">
        <v>182</v>
      </c>
      <c r="AC299" s="214">
        <v>221978</v>
      </c>
      <c r="AD299" s="214"/>
    </row>
    <row r="300" spans="1:30" ht="15.75" customHeight="1" x14ac:dyDescent="0.25">
      <c r="A300" s="227">
        <v>44061</v>
      </c>
      <c r="B300" s="228"/>
      <c r="C300" s="228" t="s">
        <v>1557</v>
      </c>
      <c r="D300" s="219" t="s">
        <v>207</v>
      </c>
      <c r="E300" s="219" t="s">
        <v>1558</v>
      </c>
      <c r="F300" s="219" t="s">
        <v>1559</v>
      </c>
      <c r="G300" s="219" t="s">
        <v>177</v>
      </c>
      <c r="H300" s="228" t="s">
        <v>1560</v>
      </c>
      <c r="I300" s="227">
        <v>44068</v>
      </c>
      <c r="J300" s="228" t="s">
        <v>203</v>
      </c>
      <c r="K300" s="219" t="s">
        <v>300</v>
      </c>
      <c r="L300" s="219" t="s">
        <v>1561</v>
      </c>
      <c r="M300" s="227" t="s">
        <v>300</v>
      </c>
      <c r="N300" s="228" t="s">
        <v>419</v>
      </c>
      <c r="O300" s="219" t="s">
        <v>300</v>
      </c>
      <c r="P300" s="219" t="s">
        <v>1562</v>
      </c>
      <c r="Q300" s="219"/>
      <c r="R300" s="219"/>
      <c r="S300" s="219"/>
      <c r="T300" s="243"/>
      <c r="U300" s="215"/>
      <c r="V300" s="241">
        <v>2964</v>
      </c>
      <c r="W300" s="222"/>
      <c r="X300" s="221"/>
      <c r="Y300" s="221"/>
      <c r="Z300" s="223"/>
      <c r="AA300" s="230">
        <v>2964</v>
      </c>
      <c r="AB300" s="229" t="s">
        <v>182</v>
      </c>
      <c r="AC300" s="214">
        <v>222332</v>
      </c>
      <c r="AD300" s="214"/>
    </row>
    <row r="301" spans="1:30" ht="15.75" customHeight="1" x14ac:dyDescent="0.25">
      <c r="A301" s="227">
        <v>44063</v>
      </c>
      <c r="B301" s="228"/>
      <c r="C301" s="228" t="s">
        <v>1563</v>
      </c>
      <c r="D301" s="219" t="s">
        <v>174</v>
      </c>
      <c r="E301" s="219" t="s">
        <v>1564</v>
      </c>
      <c r="F301" s="219" t="s">
        <v>1565</v>
      </c>
      <c r="G301" s="219" t="s">
        <v>177</v>
      </c>
      <c r="H301" s="228" t="s">
        <v>1566</v>
      </c>
      <c r="I301" s="227">
        <v>44069</v>
      </c>
      <c r="J301" s="228" t="s">
        <v>166</v>
      </c>
      <c r="K301" s="219" t="s">
        <v>167</v>
      </c>
      <c r="L301" s="219" t="s">
        <v>1078</v>
      </c>
      <c r="M301" s="227"/>
      <c r="N301" s="228"/>
      <c r="O301" s="219"/>
      <c r="P301" s="219"/>
      <c r="Q301" s="219"/>
      <c r="R301" s="219"/>
      <c r="S301" s="219"/>
      <c r="T301" s="243"/>
      <c r="U301" s="215"/>
      <c r="V301" s="241">
        <v>0</v>
      </c>
      <c r="W301" s="222"/>
      <c r="X301" s="221"/>
      <c r="Y301" s="221"/>
      <c r="Z301" s="223"/>
      <c r="AA301" s="230">
        <v>0</v>
      </c>
      <c r="AB301" s="229" t="s">
        <v>182</v>
      </c>
      <c r="AC301" s="214">
        <v>219459</v>
      </c>
      <c r="AD301" s="214"/>
    </row>
    <row r="302" spans="1:30" ht="15.75" customHeight="1" x14ac:dyDescent="0.25">
      <c r="A302" s="227">
        <v>44040</v>
      </c>
      <c r="B302" s="228">
        <v>32848072</v>
      </c>
      <c r="C302" s="228" t="s">
        <v>1567</v>
      </c>
      <c r="D302" s="219" t="s">
        <v>1182</v>
      </c>
      <c r="E302" s="219" t="s">
        <v>1183</v>
      </c>
      <c r="F302" s="219" t="s">
        <v>1184</v>
      </c>
      <c r="G302" s="219" t="s">
        <v>177</v>
      </c>
      <c r="H302" s="228" t="s">
        <v>1568</v>
      </c>
      <c r="I302" s="227">
        <v>44069</v>
      </c>
      <c r="J302" s="228" t="s">
        <v>203</v>
      </c>
      <c r="K302" s="219" t="s">
        <v>180</v>
      </c>
      <c r="L302" s="219" t="s">
        <v>924</v>
      </c>
      <c r="M302" s="227"/>
      <c r="N302" s="228"/>
      <c r="O302" s="219"/>
      <c r="P302" s="219"/>
      <c r="Q302" s="219"/>
      <c r="R302" s="219"/>
      <c r="S302" s="219"/>
      <c r="T302" s="243"/>
      <c r="U302" s="215"/>
      <c r="V302" s="241">
        <v>4894.18</v>
      </c>
      <c r="W302" s="222"/>
      <c r="X302" s="221"/>
      <c r="Y302" s="221"/>
      <c r="Z302" s="223"/>
      <c r="AA302" s="230">
        <v>4894.18</v>
      </c>
      <c r="AB302" s="229" t="s">
        <v>1311</v>
      </c>
      <c r="AC302" s="214">
        <v>221634</v>
      </c>
      <c r="AD302" s="214"/>
    </row>
    <row r="303" spans="1:30" ht="15.75" customHeight="1" x14ac:dyDescent="0.25">
      <c r="A303" s="227">
        <v>43985</v>
      </c>
      <c r="B303" s="228"/>
      <c r="C303" s="228"/>
      <c r="D303" s="224"/>
      <c r="E303" s="224"/>
      <c r="F303" s="224"/>
      <c r="G303" s="224" t="s">
        <v>164</v>
      </c>
      <c r="H303" s="228" t="s">
        <v>1569</v>
      </c>
      <c r="I303" s="227">
        <v>44069</v>
      </c>
      <c r="J303" s="228"/>
      <c r="K303" s="224" t="s">
        <v>223</v>
      </c>
      <c r="L303" s="224" t="s">
        <v>1570</v>
      </c>
      <c r="M303" s="227"/>
      <c r="N303" s="228"/>
      <c r="O303" s="224"/>
      <c r="P303" s="224"/>
      <c r="Q303" s="224"/>
      <c r="R303" s="224"/>
      <c r="S303" s="224"/>
      <c r="T303" s="243"/>
      <c r="U303" s="215"/>
      <c r="V303" s="241">
        <v>0</v>
      </c>
      <c r="W303" s="222"/>
      <c r="X303" s="221"/>
      <c r="Y303" s="221"/>
      <c r="Z303" s="223"/>
      <c r="AA303" s="230">
        <v>0</v>
      </c>
      <c r="AB303" s="229"/>
      <c r="AC303" s="218">
        <v>222881</v>
      </c>
      <c r="AD303" s="218"/>
    </row>
    <row r="304" spans="1:30" ht="15.75" customHeight="1" x14ac:dyDescent="0.25">
      <c r="A304" s="227">
        <v>43956</v>
      </c>
      <c r="B304" s="228"/>
      <c r="C304" s="228" t="s">
        <v>1571</v>
      </c>
      <c r="D304" s="219" t="s">
        <v>1054</v>
      </c>
      <c r="E304" s="219" t="s">
        <v>1572</v>
      </c>
      <c r="F304" s="219" t="s">
        <v>1573</v>
      </c>
      <c r="G304" s="219" t="s">
        <v>177</v>
      </c>
      <c r="H304" s="228" t="s">
        <v>1574</v>
      </c>
      <c r="I304" s="227">
        <v>44069</v>
      </c>
      <c r="J304" s="228" t="s">
        <v>203</v>
      </c>
      <c r="K304" s="219" t="s">
        <v>204</v>
      </c>
      <c r="L304" s="219" t="s">
        <v>1575</v>
      </c>
      <c r="M304" s="227"/>
      <c r="N304" s="228"/>
      <c r="O304" s="219"/>
      <c r="P304" s="219"/>
      <c r="Q304" s="219"/>
      <c r="R304" s="219"/>
      <c r="S304" s="219"/>
      <c r="T304" s="243"/>
      <c r="U304" s="215"/>
      <c r="V304" s="241">
        <v>2692.8</v>
      </c>
      <c r="W304" s="222"/>
      <c r="X304" s="53"/>
      <c r="Y304" s="53"/>
      <c r="Z304" s="223"/>
      <c r="AA304" s="230">
        <v>2692.8</v>
      </c>
      <c r="AB304" s="229" t="s">
        <v>182</v>
      </c>
      <c r="AC304" s="214">
        <v>215609</v>
      </c>
      <c r="AD304" s="214"/>
    </row>
    <row r="305" spans="1:30" ht="15.75" customHeight="1" x14ac:dyDescent="0.25">
      <c r="A305" s="227">
        <v>43931</v>
      </c>
      <c r="B305" s="228"/>
      <c r="C305" s="228" t="s">
        <v>1576</v>
      </c>
      <c r="D305" s="224"/>
      <c r="E305" s="224"/>
      <c r="F305" s="224" t="s">
        <v>1577</v>
      </c>
      <c r="G305" s="224" t="s">
        <v>164</v>
      </c>
      <c r="H305" s="228" t="s">
        <v>1578</v>
      </c>
      <c r="I305" s="227">
        <v>44070</v>
      </c>
      <c r="J305" s="228"/>
      <c r="K305" s="224" t="s">
        <v>167</v>
      </c>
      <c r="L305" s="224" t="s">
        <v>287</v>
      </c>
      <c r="M305" s="227"/>
      <c r="N305" s="228"/>
      <c r="O305" s="224"/>
      <c r="P305" s="224"/>
      <c r="Q305" s="224"/>
      <c r="R305" s="224"/>
      <c r="S305" s="224"/>
      <c r="T305" s="242"/>
      <c r="U305" s="213"/>
      <c r="V305" s="241">
        <v>0</v>
      </c>
      <c r="W305" s="22"/>
      <c r="X305" s="53"/>
      <c r="Y305" s="53"/>
      <c r="Z305" s="24"/>
      <c r="AA305" s="230">
        <v>0</v>
      </c>
      <c r="AB305" s="229"/>
      <c r="AC305" s="218">
        <v>214038</v>
      </c>
      <c r="AD305" s="218"/>
    </row>
    <row r="306" spans="1:30" ht="15.75" customHeight="1" x14ac:dyDescent="0.25">
      <c r="A306" s="227">
        <v>43985</v>
      </c>
      <c r="B306" s="228">
        <v>32854734</v>
      </c>
      <c r="C306" s="228" t="s">
        <v>1579</v>
      </c>
      <c r="D306" s="219" t="s">
        <v>401</v>
      </c>
      <c r="E306" s="219" t="s">
        <v>1580</v>
      </c>
      <c r="F306" s="219" t="s">
        <v>1581</v>
      </c>
      <c r="G306" s="219" t="s">
        <v>177</v>
      </c>
      <c r="H306" s="228" t="s">
        <v>1582</v>
      </c>
      <c r="I306" s="227">
        <v>44070</v>
      </c>
      <c r="J306" s="228" t="s">
        <v>179</v>
      </c>
      <c r="K306" s="219" t="s">
        <v>184</v>
      </c>
      <c r="L306" s="219" t="s">
        <v>554</v>
      </c>
      <c r="M306" s="227" t="s">
        <v>186</v>
      </c>
      <c r="N306" s="228" t="s">
        <v>838</v>
      </c>
      <c r="O306" s="219"/>
      <c r="P306" s="219"/>
      <c r="Q306" s="219"/>
      <c r="R306" s="219"/>
      <c r="S306" s="219"/>
      <c r="T306" s="243"/>
      <c r="U306" s="215"/>
      <c r="V306" s="241">
        <v>0</v>
      </c>
      <c r="W306" s="222"/>
      <c r="X306" s="221"/>
      <c r="Y306" s="221"/>
      <c r="Z306" s="223"/>
      <c r="AA306" s="230">
        <v>0</v>
      </c>
      <c r="AB306" s="229" t="s">
        <v>182</v>
      </c>
      <c r="AC306" s="214">
        <v>217344</v>
      </c>
      <c r="AD306" s="214"/>
    </row>
    <row r="307" spans="1:30" ht="15.75" customHeight="1" x14ac:dyDescent="0.25">
      <c r="A307" s="227">
        <v>44050</v>
      </c>
      <c r="B307" s="228"/>
      <c r="C307" s="228" t="s">
        <v>1583</v>
      </c>
      <c r="D307" s="224" t="s">
        <v>296</v>
      </c>
      <c r="E307" s="224" t="s">
        <v>297</v>
      </c>
      <c r="F307" s="224" t="s">
        <v>298</v>
      </c>
      <c r="G307" s="224" t="s">
        <v>177</v>
      </c>
      <c r="H307" s="228" t="s">
        <v>1584</v>
      </c>
      <c r="I307" s="227">
        <v>44070</v>
      </c>
      <c r="J307" s="228"/>
      <c r="K307" s="224" t="s">
        <v>300</v>
      </c>
      <c r="L307" s="224" t="s">
        <v>1585</v>
      </c>
      <c r="M307" s="227"/>
      <c r="N307" s="228"/>
      <c r="O307" s="224"/>
      <c r="P307" s="224"/>
      <c r="Q307" s="224"/>
      <c r="R307" s="224"/>
      <c r="S307" s="224"/>
      <c r="T307" s="243"/>
      <c r="U307" s="215"/>
      <c r="V307" s="241">
        <v>0</v>
      </c>
      <c r="W307" s="222"/>
      <c r="X307" s="221"/>
      <c r="Y307" s="221"/>
      <c r="Z307" s="223"/>
      <c r="AA307" s="230">
        <v>0</v>
      </c>
      <c r="AB307" s="229"/>
      <c r="AC307" s="218">
        <v>236290</v>
      </c>
      <c r="AD307" s="218"/>
    </row>
    <row r="308" spans="1:30" ht="15.75" customHeight="1" x14ac:dyDescent="0.25">
      <c r="A308" s="227">
        <v>44019</v>
      </c>
      <c r="B308" s="228">
        <v>32858775</v>
      </c>
      <c r="C308" s="228" t="s">
        <v>1586</v>
      </c>
      <c r="D308" s="219" t="s">
        <v>219</v>
      </c>
      <c r="E308" s="219" t="s">
        <v>1587</v>
      </c>
      <c r="F308" s="219" t="s">
        <v>1588</v>
      </c>
      <c r="G308" s="219" t="s">
        <v>177</v>
      </c>
      <c r="H308" s="228" t="s">
        <v>1589</v>
      </c>
      <c r="I308" s="227">
        <v>44071</v>
      </c>
      <c r="J308" s="228" t="s">
        <v>166</v>
      </c>
      <c r="K308" s="219" t="s">
        <v>167</v>
      </c>
      <c r="L308" s="219" t="s">
        <v>1590</v>
      </c>
      <c r="M308" s="227" t="s">
        <v>167</v>
      </c>
      <c r="N308" s="228" t="s">
        <v>506</v>
      </c>
      <c r="O308" s="219" t="s">
        <v>167</v>
      </c>
      <c r="P308" s="219" t="s">
        <v>171</v>
      </c>
      <c r="Q308" s="219"/>
      <c r="R308" s="219"/>
      <c r="S308" s="219"/>
      <c r="T308" s="243"/>
      <c r="U308" s="215"/>
      <c r="V308" s="241">
        <v>0</v>
      </c>
      <c r="W308" s="222"/>
      <c r="X308" s="53"/>
      <c r="Y308" s="53" t="s">
        <v>225</v>
      </c>
      <c r="Z308" s="223"/>
      <c r="AA308" s="230">
        <v>0</v>
      </c>
      <c r="AB308" s="229" t="s">
        <v>182</v>
      </c>
      <c r="AC308" s="214">
        <v>220081</v>
      </c>
      <c r="AD308" s="214"/>
    </row>
    <row r="309" spans="1:30" ht="15.75" customHeight="1" x14ac:dyDescent="0.25">
      <c r="A309" s="227">
        <v>44068</v>
      </c>
      <c r="B309" s="228"/>
      <c r="C309" s="228" t="s">
        <v>1591</v>
      </c>
      <c r="D309" s="219" t="s">
        <v>283</v>
      </c>
      <c r="E309" s="219" t="s">
        <v>1592</v>
      </c>
      <c r="F309" s="219" t="s">
        <v>1593</v>
      </c>
      <c r="G309" s="219" t="s">
        <v>177</v>
      </c>
      <c r="H309" s="228" t="s">
        <v>1594</v>
      </c>
      <c r="I309" s="227">
        <v>44071</v>
      </c>
      <c r="J309" s="228" t="s">
        <v>203</v>
      </c>
      <c r="K309" s="219" t="s">
        <v>167</v>
      </c>
      <c r="L309" s="219" t="s">
        <v>287</v>
      </c>
      <c r="M309" s="227"/>
      <c r="N309" s="228"/>
      <c r="O309" s="219"/>
      <c r="P309" s="219"/>
      <c r="Q309" s="219"/>
      <c r="R309" s="219"/>
      <c r="S309" s="219"/>
      <c r="T309" s="243"/>
      <c r="U309" s="215"/>
      <c r="V309" s="241">
        <v>1579.66</v>
      </c>
      <c r="W309" s="222"/>
      <c r="X309" s="221"/>
      <c r="Y309" s="221"/>
      <c r="Z309" s="223"/>
      <c r="AA309" s="230">
        <v>1579.66</v>
      </c>
      <c r="AB309" s="229" t="s">
        <v>182</v>
      </c>
      <c r="AC309" s="214">
        <v>222626</v>
      </c>
      <c r="AD309" s="214"/>
    </row>
    <row r="310" spans="1:30" ht="15.75" customHeight="1" x14ac:dyDescent="0.25">
      <c r="A310" s="227">
        <v>44054</v>
      </c>
      <c r="B310" s="228"/>
      <c r="C310" s="228" t="s">
        <v>1595</v>
      </c>
      <c r="D310" s="219" t="s">
        <v>207</v>
      </c>
      <c r="E310" s="219" t="s">
        <v>1596</v>
      </c>
      <c r="F310" s="219" t="s">
        <v>1597</v>
      </c>
      <c r="G310" s="219" t="s">
        <v>177</v>
      </c>
      <c r="H310" s="228" t="s">
        <v>1598</v>
      </c>
      <c r="I310" s="227">
        <v>44072</v>
      </c>
      <c r="J310" s="228" t="s">
        <v>203</v>
      </c>
      <c r="K310" s="219" t="s">
        <v>167</v>
      </c>
      <c r="L310" s="219" t="s">
        <v>1599</v>
      </c>
      <c r="M310" s="227"/>
      <c r="N310" s="228"/>
      <c r="O310" s="219"/>
      <c r="P310" s="219"/>
      <c r="Q310" s="219"/>
      <c r="R310" s="219"/>
      <c r="S310" s="219"/>
      <c r="T310" s="243"/>
      <c r="U310" s="215"/>
      <c r="V310" s="241">
        <v>1512</v>
      </c>
      <c r="W310" s="222"/>
      <c r="X310" s="221"/>
      <c r="Y310" s="221"/>
      <c r="Z310" s="223"/>
      <c r="AA310" s="230">
        <v>1512</v>
      </c>
      <c r="AB310" s="229" t="s">
        <v>182</v>
      </c>
      <c r="AC310" s="214">
        <v>222006</v>
      </c>
      <c r="AD310" s="214"/>
    </row>
    <row r="311" spans="1:30" ht="15.75" customHeight="1" x14ac:dyDescent="0.25">
      <c r="A311" s="227">
        <v>44040</v>
      </c>
      <c r="B311" s="228">
        <v>32983017</v>
      </c>
      <c r="C311" s="228" t="s">
        <v>1600</v>
      </c>
      <c r="D311" s="219" t="s">
        <v>705</v>
      </c>
      <c r="E311" s="219" t="s">
        <v>706</v>
      </c>
      <c r="F311" s="219" t="s">
        <v>707</v>
      </c>
      <c r="G311" s="219" t="s">
        <v>177</v>
      </c>
      <c r="H311" s="228" t="s">
        <v>1601</v>
      </c>
      <c r="I311" s="227">
        <v>44074</v>
      </c>
      <c r="J311" s="228" t="s">
        <v>203</v>
      </c>
      <c r="K311" s="219" t="s">
        <v>180</v>
      </c>
      <c r="L311" s="219" t="s">
        <v>1602</v>
      </c>
      <c r="M311" s="227"/>
      <c r="N311" s="228"/>
      <c r="O311" s="219"/>
      <c r="P311" s="219"/>
      <c r="Q311" s="219"/>
      <c r="R311" s="219"/>
      <c r="S311" s="219"/>
      <c r="T311" s="243"/>
      <c r="U311" s="215"/>
      <c r="V311" s="241">
        <v>2754.43</v>
      </c>
      <c r="W311" s="222"/>
      <c r="X311" s="221"/>
      <c r="Y311" s="221"/>
      <c r="Z311" s="223"/>
      <c r="AA311" s="230">
        <v>2754.43</v>
      </c>
      <c r="AB311" s="229" t="s">
        <v>182</v>
      </c>
      <c r="AC311" s="214">
        <v>221557</v>
      </c>
      <c r="AD311" s="214"/>
    </row>
    <row r="312" spans="1:30" ht="15.75" customHeight="1" x14ac:dyDescent="0.25">
      <c r="A312" s="227">
        <v>44060</v>
      </c>
      <c r="B312" s="228"/>
      <c r="C312" s="228" t="s">
        <v>1603</v>
      </c>
      <c r="D312" s="224" t="s">
        <v>1019</v>
      </c>
      <c r="E312" s="224" t="s">
        <v>1604</v>
      </c>
      <c r="F312" s="224" t="s">
        <v>1605</v>
      </c>
      <c r="G312" s="224" t="s">
        <v>177</v>
      </c>
      <c r="H312" s="228" t="s">
        <v>1606</v>
      </c>
      <c r="I312" s="227">
        <v>44075</v>
      </c>
      <c r="J312" s="228"/>
      <c r="K312" s="224" t="s">
        <v>167</v>
      </c>
      <c r="L312" s="224" t="s">
        <v>1607</v>
      </c>
      <c r="M312" s="227"/>
      <c r="N312" s="228"/>
      <c r="O312" s="224"/>
      <c r="P312" s="224"/>
      <c r="Q312" s="224"/>
      <c r="R312" s="224"/>
      <c r="S312" s="224"/>
      <c r="T312" s="243"/>
      <c r="U312" s="215"/>
      <c r="V312" s="241">
        <v>0</v>
      </c>
      <c r="W312" s="222"/>
      <c r="X312" s="221"/>
      <c r="Y312" s="221"/>
      <c r="Z312" s="223"/>
      <c r="AA312" s="230">
        <v>0</v>
      </c>
      <c r="AB312" s="229"/>
      <c r="AC312" s="218">
        <v>222325</v>
      </c>
      <c r="AD312" s="218"/>
    </row>
    <row r="313" spans="1:30" ht="15.75" customHeight="1" x14ac:dyDescent="0.25">
      <c r="A313" s="227">
        <v>44067</v>
      </c>
      <c r="B313" s="228">
        <v>32869860</v>
      </c>
      <c r="C313" s="228" t="s">
        <v>1608</v>
      </c>
      <c r="D313" s="219" t="s">
        <v>219</v>
      </c>
      <c r="E313" s="219" t="s">
        <v>1609</v>
      </c>
      <c r="F313" s="219" t="s">
        <v>1610</v>
      </c>
      <c r="G313" s="219" t="s">
        <v>177</v>
      </c>
      <c r="H313" s="228" t="s">
        <v>1611</v>
      </c>
      <c r="I313" s="227">
        <v>44075</v>
      </c>
      <c r="J313" s="228" t="s">
        <v>166</v>
      </c>
      <c r="K313" s="219" t="s">
        <v>180</v>
      </c>
      <c r="L313" s="219" t="s">
        <v>1612</v>
      </c>
      <c r="M313" s="227"/>
      <c r="N313" s="228"/>
      <c r="O313" s="219"/>
      <c r="P313" s="219"/>
      <c r="Q313" s="219"/>
      <c r="R313" s="219"/>
      <c r="S313" s="219"/>
      <c r="T313" s="243"/>
      <c r="U313" s="215"/>
      <c r="V313" s="241">
        <v>0</v>
      </c>
      <c r="W313" s="222"/>
      <c r="X313" s="53"/>
      <c r="Y313" s="53" t="s">
        <v>225</v>
      </c>
      <c r="Z313" s="223"/>
      <c r="AA313" s="230">
        <v>0</v>
      </c>
      <c r="AB313" s="229" t="s">
        <v>182</v>
      </c>
      <c r="AC313" s="214">
        <v>222569</v>
      </c>
      <c r="AD313" s="214"/>
    </row>
    <row r="314" spans="1:30" ht="15.75" customHeight="1" x14ac:dyDescent="0.25">
      <c r="A314" s="227">
        <v>43983</v>
      </c>
      <c r="B314" s="228"/>
      <c r="C314" s="228" t="s">
        <v>1613</v>
      </c>
      <c r="D314" s="224" t="s">
        <v>1614</v>
      </c>
      <c r="E314" s="224" t="s">
        <v>1615</v>
      </c>
      <c r="F314" s="224" t="s">
        <v>1616</v>
      </c>
      <c r="G314" s="224" t="s">
        <v>177</v>
      </c>
      <c r="H314" s="228" t="s">
        <v>1617</v>
      </c>
      <c r="I314" s="227">
        <v>44075</v>
      </c>
      <c r="J314" s="228"/>
      <c r="K314" s="224" t="s">
        <v>184</v>
      </c>
      <c r="L314" s="224" t="s">
        <v>741</v>
      </c>
      <c r="M314" s="227" t="s">
        <v>186</v>
      </c>
      <c r="N314" s="228" t="s">
        <v>742</v>
      </c>
      <c r="O314" s="224"/>
      <c r="P314" s="224"/>
      <c r="Q314" s="224"/>
      <c r="R314" s="224"/>
      <c r="S314" s="224"/>
      <c r="T314" s="243"/>
      <c r="U314" s="215"/>
      <c r="V314" s="241">
        <v>0</v>
      </c>
      <c r="W314" s="222"/>
      <c r="X314" s="221"/>
      <c r="Y314" s="221"/>
      <c r="Z314" s="223"/>
      <c r="AA314" s="230">
        <v>0</v>
      </c>
      <c r="AB314" s="229"/>
      <c r="AC314" s="218">
        <v>223620</v>
      </c>
      <c r="AD314" s="218"/>
    </row>
    <row r="315" spans="1:30" ht="15.75" customHeight="1" x14ac:dyDescent="0.25">
      <c r="A315" s="227">
        <v>44056</v>
      </c>
      <c r="B315" s="228">
        <v>32867871</v>
      </c>
      <c r="C315" s="228" t="s">
        <v>1618</v>
      </c>
      <c r="D315" s="224" t="s">
        <v>1054</v>
      </c>
      <c r="E315" s="224" t="s">
        <v>1055</v>
      </c>
      <c r="F315" s="224" t="s">
        <v>1056</v>
      </c>
      <c r="G315" s="224" t="s">
        <v>177</v>
      </c>
      <c r="H315" s="228" t="s">
        <v>1619</v>
      </c>
      <c r="I315" s="227">
        <v>44075</v>
      </c>
      <c r="J315" s="228"/>
      <c r="K315" s="224" t="s">
        <v>167</v>
      </c>
      <c r="L315" s="224" t="s">
        <v>1058</v>
      </c>
      <c r="M315" s="227" t="s">
        <v>167</v>
      </c>
      <c r="N315" s="228" t="s">
        <v>1620</v>
      </c>
      <c r="O315" s="224" t="s">
        <v>167</v>
      </c>
      <c r="P315" s="224" t="s">
        <v>287</v>
      </c>
      <c r="Q315" s="224"/>
      <c r="R315" s="224"/>
      <c r="S315" s="224"/>
      <c r="T315" s="243"/>
      <c r="U315" s="215"/>
      <c r="V315" s="241">
        <v>0</v>
      </c>
      <c r="W315" s="222"/>
      <c r="X315" s="221"/>
      <c r="Y315" s="221"/>
      <c r="Z315" s="223"/>
      <c r="AA315" s="230">
        <v>0</v>
      </c>
      <c r="AB315" s="229"/>
      <c r="AC315" s="218">
        <v>227096</v>
      </c>
      <c r="AD315" s="218"/>
    </row>
    <row r="316" spans="1:30" ht="15.75" customHeight="1" x14ac:dyDescent="0.25">
      <c r="A316" s="227">
        <v>44020</v>
      </c>
      <c r="B316" s="228"/>
      <c r="C316" s="228" t="s">
        <v>1621</v>
      </c>
      <c r="D316" s="224"/>
      <c r="E316" s="224"/>
      <c r="F316" s="224" t="s">
        <v>917</v>
      </c>
      <c r="G316" s="224" t="s">
        <v>164</v>
      </c>
      <c r="H316" s="228" t="s">
        <v>1622</v>
      </c>
      <c r="I316" s="227">
        <v>44076</v>
      </c>
      <c r="J316" s="228"/>
      <c r="K316" s="224" t="s">
        <v>167</v>
      </c>
      <c r="L316" s="224" t="s">
        <v>168</v>
      </c>
      <c r="M316" s="227" t="s">
        <v>167</v>
      </c>
      <c r="N316" s="228" t="s">
        <v>171</v>
      </c>
      <c r="O316" s="224"/>
      <c r="P316" s="224"/>
      <c r="Q316" s="224"/>
      <c r="R316" s="224"/>
      <c r="S316" s="224"/>
      <c r="T316" s="243"/>
      <c r="U316" s="215"/>
      <c r="V316" s="241">
        <v>0</v>
      </c>
      <c r="W316" s="222"/>
      <c r="X316" s="221"/>
      <c r="Y316" s="221"/>
      <c r="Z316" s="223"/>
      <c r="AA316" s="230">
        <v>0</v>
      </c>
      <c r="AB316" s="229"/>
      <c r="AC316" s="218">
        <v>221064</v>
      </c>
      <c r="AD316" s="218"/>
    </row>
    <row r="317" spans="1:30" ht="15.75" customHeight="1" x14ac:dyDescent="0.25">
      <c r="A317" s="227">
        <v>44073</v>
      </c>
      <c r="B317" s="228"/>
      <c r="C317" s="228" t="s">
        <v>1623</v>
      </c>
      <c r="D317" s="224" t="s">
        <v>283</v>
      </c>
      <c r="E317" s="224" t="s">
        <v>1624</v>
      </c>
      <c r="F317" s="224" t="s">
        <v>1625</v>
      </c>
      <c r="G317" s="224" t="s">
        <v>177</v>
      </c>
      <c r="H317" s="228" t="s">
        <v>1626</v>
      </c>
      <c r="I317" s="227">
        <v>44076</v>
      </c>
      <c r="J317" s="228"/>
      <c r="K317" s="224" t="s">
        <v>167</v>
      </c>
      <c r="L317" s="224" t="s">
        <v>478</v>
      </c>
      <c r="M317" s="227"/>
      <c r="N317" s="228"/>
      <c r="O317" s="224"/>
      <c r="P317" s="224"/>
      <c r="Q317" s="224"/>
      <c r="R317" s="224"/>
      <c r="S317" s="224"/>
      <c r="T317" s="243"/>
      <c r="U317" s="215"/>
      <c r="V317" s="241">
        <v>0</v>
      </c>
      <c r="W317" s="222"/>
      <c r="X317" s="221"/>
      <c r="Y317" s="221"/>
      <c r="Z317" s="223"/>
      <c r="AA317" s="230">
        <v>0</v>
      </c>
      <c r="AB317" s="229"/>
      <c r="AC317" s="218">
        <v>222780</v>
      </c>
      <c r="AD317" s="218"/>
    </row>
    <row r="318" spans="1:30" ht="15.75" customHeight="1" x14ac:dyDescent="0.25">
      <c r="A318" s="227">
        <v>44021</v>
      </c>
      <c r="B318" s="228"/>
      <c r="C318" s="228" t="s">
        <v>1627</v>
      </c>
      <c r="D318" s="219" t="s">
        <v>296</v>
      </c>
      <c r="E318" s="219" t="s">
        <v>503</v>
      </c>
      <c r="F318" s="219" t="s">
        <v>504</v>
      </c>
      <c r="G318" s="219" t="s">
        <v>177</v>
      </c>
      <c r="H318" s="228" t="s">
        <v>1628</v>
      </c>
      <c r="I318" s="227">
        <v>44076</v>
      </c>
      <c r="J318" s="228" t="s">
        <v>166</v>
      </c>
      <c r="K318" s="219" t="s">
        <v>300</v>
      </c>
      <c r="L318" s="219" t="s">
        <v>933</v>
      </c>
      <c r="M318" s="227" t="s">
        <v>300</v>
      </c>
      <c r="N318" s="228" t="s">
        <v>1539</v>
      </c>
      <c r="O318" s="219" t="s">
        <v>300</v>
      </c>
      <c r="P318" s="219" t="s">
        <v>931</v>
      </c>
      <c r="Q318" s="219"/>
      <c r="R318" s="219"/>
      <c r="S318" s="219"/>
      <c r="T318" s="243"/>
      <c r="U318" s="215"/>
      <c r="V318" s="241">
        <v>0</v>
      </c>
      <c r="W318" s="222"/>
      <c r="X318" s="221"/>
      <c r="Y318" s="221"/>
      <c r="Z318" s="223"/>
      <c r="AA318" s="230">
        <v>0</v>
      </c>
      <c r="AB318" s="229" t="s">
        <v>182</v>
      </c>
      <c r="AC318" s="214">
        <v>222817</v>
      </c>
      <c r="AD318" s="214"/>
    </row>
    <row r="319" spans="1:30" ht="15.75" customHeight="1" x14ac:dyDescent="0.25">
      <c r="A319" s="227">
        <v>44021</v>
      </c>
      <c r="B319" s="228"/>
      <c r="C319" s="228" t="s">
        <v>1629</v>
      </c>
      <c r="D319" s="224" t="s">
        <v>243</v>
      </c>
      <c r="E319" s="224" t="s">
        <v>1241</v>
      </c>
      <c r="F319" s="224" t="s">
        <v>1242</v>
      </c>
      <c r="G319" s="224" t="s">
        <v>177</v>
      </c>
      <c r="H319" s="228" t="s">
        <v>1630</v>
      </c>
      <c r="I319" s="227">
        <v>44076</v>
      </c>
      <c r="J319" s="228"/>
      <c r="K319" s="224" t="s">
        <v>300</v>
      </c>
      <c r="L319" s="224" t="s">
        <v>931</v>
      </c>
      <c r="M319" s="227" t="s">
        <v>300</v>
      </c>
      <c r="N319" s="228" t="s">
        <v>933</v>
      </c>
      <c r="O319" s="224" t="s">
        <v>300</v>
      </c>
      <c r="P319" s="224" t="s">
        <v>1539</v>
      </c>
      <c r="Q319" s="224"/>
      <c r="R319" s="224"/>
      <c r="S319" s="224"/>
      <c r="T319" s="243"/>
      <c r="U319" s="215"/>
      <c r="V319" s="241">
        <v>0</v>
      </c>
      <c r="W319" s="222"/>
      <c r="X319" s="221"/>
      <c r="Y319" s="221"/>
      <c r="Z319" s="223"/>
      <c r="AA319" s="230">
        <v>0</v>
      </c>
      <c r="AB319" s="229"/>
      <c r="AC319" s="218">
        <v>222818</v>
      </c>
      <c r="AD319" s="218"/>
    </row>
    <row r="320" spans="1:30" ht="15.75" customHeight="1" x14ac:dyDescent="0.25">
      <c r="A320" s="227">
        <v>44071</v>
      </c>
      <c r="B320" s="228"/>
      <c r="C320" s="228" t="s">
        <v>1631</v>
      </c>
      <c r="D320" s="219" t="s">
        <v>283</v>
      </c>
      <c r="E320" s="219" t="s">
        <v>1632</v>
      </c>
      <c r="F320" s="219" t="s">
        <v>1633</v>
      </c>
      <c r="G320" s="219" t="s">
        <v>177</v>
      </c>
      <c r="H320" s="228" t="s">
        <v>1634</v>
      </c>
      <c r="I320" s="227">
        <v>44076</v>
      </c>
      <c r="J320" s="228" t="s">
        <v>203</v>
      </c>
      <c r="K320" s="219" t="s">
        <v>167</v>
      </c>
      <c r="L320" s="219" t="s">
        <v>345</v>
      </c>
      <c r="M320" s="227"/>
      <c r="N320" s="228"/>
      <c r="O320" s="219"/>
      <c r="P320" s="219"/>
      <c r="Q320" s="219"/>
      <c r="R320" s="219"/>
      <c r="S320" s="219"/>
      <c r="T320" s="243"/>
      <c r="U320" s="215"/>
      <c r="V320" s="241">
        <v>1625.29</v>
      </c>
      <c r="W320" s="222"/>
      <c r="X320" s="221"/>
      <c r="Y320" s="221"/>
      <c r="Z320" s="223"/>
      <c r="AA320" s="230">
        <v>1625.29</v>
      </c>
      <c r="AB320" s="229" t="s">
        <v>182</v>
      </c>
      <c r="AC320" s="214">
        <v>222862</v>
      </c>
      <c r="AD320" s="214"/>
    </row>
    <row r="321" spans="1:30" ht="15.75" customHeight="1" x14ac:dyDescent="0.25">
      <c r="A321" s="227">
        <v>44039</v>
      </c>
      <c r="B321" s="228">
        <v>32877423</v>
      </c>
      <c r="C321" s="228" t="s">
        <v>1635</v>
      </c>
      <c r="D321" s="219" t="s">
        <v>303</v>
      </c>
      <c r="E321" s="219" t="s">
        <v>304</v>
      </c>
      <c r="F321" s="219" t="s">
        <v>305</v>
      </c>
      <c r="G321" s="219" t="s">
        <v>177</v>
      </c>
      <c r="H321" s="228" t="s">
        <v>1636</v>
      </c>
      <c r="I321" s="227">
        <v>44076</v>
      </c>
      <c r="J321" s="228" t="s">
        <v>179</v>
      </c>
      <c r="K321" s="219" t="s">
        <v>184</v>
      </c>
      <c r="L321" s="219" t="s">
        <v>741</v>
      </c>
      <c r="M321" s="227" t="s">
        <v>186</v>
      </c>
      <c r="N321" s="228" t="s">
        <v>742</v>
      </c>
      <c r="O321" s="219"/>
      <c r="P321" s="219"/>
      <c r="Q321" s="219"/>
      <c r="R321" s="219"/>
      <c r="S321" s="219"/>
      <c r="T321" s="243"/>
      <c r="U321" s="215"/>
      <c r="V321" s="241">
        <v>0</v>
      </c>
      <c r="W321" s="222"/>
      <c r="X321" s="221"/>
      <c r="Y321" s="221"/>
      <c r="Z321" s="223"/>
      <c r="AA321" s="230">
        <v>0</v>
      </c>
      <c r="AB321" s="229" t="s">
        <v>182</v>
      </c>
      <c r="AC321" s="214">
        <v>221693</v>
      </c>
      <c r="AD321" s="214"/>
    </row>
    <row r="322" spans="1:30" ht="15.75" customHeight="1" x14ac:dyDescent="0.25">
      <c r="A322" s="227">
        <v>44068</v>
      </c>
      <c r="B322" s="228"/>
      <c r="C322" s="228" t="s">
        <v>1637</v>
      </c>
      <c r="D322" s="224" t="s">
        <v>283</v>
      </c>
      <c r="E322" s="224" t="s">
        <v>1638</v>
      </c>
      <c r="F322" s="224" t="s">
        <v>1639</v>
      </c>
      <c r="G322" s="224" t="s">
        <v>177</v>
      </c>
      <c r="H322" s="228" t="s">
        <v>1640</v>
      </c>
      <c r="I322" s="227">
        <v>44077</v>
      </c>
      <c r="J322" s="228"/>
      <c r="K322" s="224" t="s">
        <v>167</v>
      </c>
      <c r="L322" s="224" t="s">
        <v>1641</v>
      </c>
      <c r="M322" s="227"/>
      <c r="N322" s="228"/>
      <c r="O322" s="224"/>
      <c r="P322" s="224"/>
      <c r="Q322" s="224"/>
      <c r="R322" s="224"/>
      <c r="S322" s="224"/>
      <c r="T322" s="243"/>
      <c r="U322" s="215"/>
      <c r="V322" s="241">
        <v>0</v>
      </c>
      <c r="W322" s="222"/>
      <c r="X322" s="221"/>
      <c r="Y322" s="221"/>
      <c r="Z322" s="223"/>
      <c r="AA322" s="230">
        <v>0</v>
      </c>
      <c r="AB322" s="229"/>
      <c r="AC322" s="218">
        <v>222580</v>
      </c>
      <c r="AD322" s="218"/>
    </row>
    <row r="323" spans="1:30" ht="15.75" customHeight="1" x14ac:dyDescent="0.25">
      <c r="A323" s="227">
        <v>44064</v>
      </c>
      <c r="B323" s="228"/>
      <c r="C323" s="228" t="s">
        <v>1642</v>
      </c>
      <c r="D323" s="219" t="s">
        <v>207</v>
      </c>
      <c r="E323" s="219" t="s">
        <v>1643</v>
      </c>
      <c r="F323" s="219" t="s">
        <v>1644</v>
      </c>
      <c r="G323" s="219" t="s">
        <v>177</v>
      </c>
      <c r="H323" s="228" t="s">
        <v>1645</v>
      </c>
      <c r="I323" s="227">
        <v>44077</v>
      </c>
      <c r="J323" s="228" t="s">
        <v>179</v>
      </c>
      <c r="K323" s="219" t="s">
        <v>874</v>
      </c>
      <c r="L323" s="219" t="s">
        <v>1646</v>
      </c>
      <c r="M323" s="227" t="s">
        <v>184</v>
      </c>
      <c r="N323" s="228" t="s">
        <v>554</v>
      </c>
      <c r="O323" s="219" t="s">
        <v>186</v>
      </c>
      <c r="P323" s="219" t="s">
        <v>838</v>
      </c>
      <c r="Q323" s="219"/>
      <c r="R323" s="219"/>
      <c r="S323" s="219"/>
      <c r="T323" s="243"/>
      <c r="U323" s="215"/>
      <c r="V323" s="241">
        <v>0</v>
      </c>
      <c r="W323" s="222"/>
      <c r="X323" s="221"/>
      <c r="Y323" s="221"/>
      <c r="Z323" s="223"/>
      <c r="AA323" s="230">
        <v>0</v>
      </c>
      <c r="AB323" s="229" t="s">
        <v>686</v>
      </c>
      <c r="AC323" s="214">
        <v>223529</v>
      </c>
      <c r="AD323" s="214"/>
    </row>
    <row r="324" spans="1:30" ht="15.75" customHeight="1" x14ac:dyDescent="0.25">
      <c r="A324" s="227">
        <v>44076</v>
      </c>
      <c r="B324" s="228">
        <v>32916623</v>
      </c>
      <c r="C324" s="228" t="s">
        <v>1647</v>
      </c>
      <c r="D324" s="219" t="s">
        <v>207</v>
      </c>
      <c r="E324" s="219" t="s">
        <v>1648</v>
      </c>
      <c r="F324" s="219" t="s">
        <v>1649</v>
      </c>
      <c r="G324" s="219" t="s">
        <v>177</v>
      </c>
      <c r="H324" s="228" t="s">
        <v>1650</v>
      </c>
      <c r="I324" s="227">
        <v>44077</v>
      </c>
      <c r="J324" s="228" t="s">
        <v>203</v>
      </c>
      <c r="K324" s="219" t="s">
        <v>223</v>
      </c>
      <c r="L324" s="219" t="s">
        <v>1158</v>
      </c>
      <c r="M324" s="227"/>
      <c r="N324" s="228"/>
      <c r="O324" s="219"/>
      <c r="P324" s="219"/>
      <c r="Q324" s="219"/>
      <c r="R324" s="219"/>
      <c r="S324" s="219"/>
      <c r="T324" s="243"/>
      <c r="U324" s="215"/>
      <c r="V324" s="241">
        <v>3528</v>
      </c>
      <c r="W324" s="222"/>
      <c r="X324" s="221"/>
      <c r="Y324" s="221"/>
      <c r="Z324" s="223"/>
      <c r="AA324" s="230">
        <v>3528</v>
      </c>
      <c r="AB324" s="229" t="s">
        <v>182</v>
      </c>
      <c r="AC324" s="214">
        <v>222852</v>
      </c>
      <c r="AD324" s="214"/>
    </row>
    <row r="325" spans="1:30" ht="15.75" customHeight="1" x14ac:dyDescent="0.25">
      <c r="A325" s="227">
        <v>44073</v>
      </c>
      <c r="B325" s="228"/>
      <c r="C325" s="228" t="s">
        <v>1651</v>
      </c>
      <c r="D325" s="219" t="s">
        <v>207</v>
      </c>
      <c r="E325" s="219" t="s">
        <v>1652</v>
      </c>
      <c r="F325" s="219" t="s">
        <v>1653</v>
      </c>
      <c r="G325" s="219" t="s">
        <v>177</v>
      </c>
      <c r="H325" s="228" t="s">
        <v>1654</v>
      </c>
      <c r="I325" s="227">
        <v>44077</v>
      </c>
      <c r="J325" s="228" t="s">
        <v>179</v>
      </c>
      <c r="K325" s="219" t="s">
        <v>300</v>
      </c>
      <c r="L325" s="219" t="s">
        <v>1655</v>
      </c>
      <c r="M325" s="227" t="s">
        <v>167</v>
      </c>
      <c r="N325" s="228" t="s">
        <v>1115</v>
      </c>
      <c r="O325" s="219"/>
      <c r="P325" s="219"/>
      <c r="Q325" s="219"/>
      <c r="R325" s="219"/>
      <c r="S325" s="219"/>
      <c r="T325" s="243"/>
      <c r="U325" s="215"/>
      <c r="V325" s="241">
        <v>0</v>
      </c>
      <c r="W325" s="222"/>
      <c r="X325" s="221"/>
      <c r="Y325" s="221"/>
      <c r="Z325" s="223"/>
      <c r="AA325" s="230">
        <v>0</v>
      </c>
      <c r="AB325" s="229" t="s">
        <v>182</v>
      </c>
      <c r="AC325" s="214">
        <v>239027</v>
      </c>
      <c r="AD325" s="214"/>
    </row>
    <row r="326" spans="1:30" ht="15.75" customHeight="1" x14ac:dyDescent="0.25">
      <c r="A326" s="227">
        <v>44045</v>
      </c>
      <c r="B326" s="228">
        <v>32883393</v>
      </c>
      <c r="C326" s="228" t="s">
        <v>1656</v>
      </c>
      <c r="D326" s="219" t="s">
        <v>1657</v>
      </c>
      <c r="E326" s="219" t="s">
        <v>1055</v>
      </c>
      <c r="F326" s="219" t="s">
        <v>1056</v>
      </c>
      <c r="G326" s="219" t="s">
        <v>177</v>
      </c>
      <c r="H326" s="228" t="s">
        <v>1658</v>
      </c>
      <c r="I326" s="227">
        <v>44078</v>
      </c>
      <c r="J326" s="228" t="s">
        <v>203</v>
      </c>
      <c r="K326" s="219" t="s">
        <v>167</v>
      </c>
      <c r="L326" s="219" t="s">
        <v>1058</v>
      </c>
      <c r="M326" s="227" t="s">
        <v>167</v>
      </c>
      <c r="N326" s="228" t="s">
        <v>1059</v>
      </c>
      <c r="O326" s="219" t="s">
        <v>167</v>
      </c>
      <c r="P326" s="219" t="s">
        <v>408</v>
      </c>
      <c r="Q326" s="219"/>
      <c r="R326" s="219"/>
      <c r="S326" s="219"/>
      <c r="T326" s="242"/>
      <c r="U326" s="213"/>
      <c r="V326" s="241">
        <v>2692.8</v>
      </c>
      <c r="W326" s="22"/>
      <c r="X326" s="53"/>
      <c r="Y326" s="53"/>
      <c r="Z326" s="24"/>
      <c r="AA326" s="230">
        <v>2692.8</v>
      </c>
      <c r="AB326" s="229" t="s">
        <v>182</v>
      </c>
      <c r="AC326" s="214">
        <v>213470</v>
      </c>
      <c r="AD326" s="214"/>
    </row>
    <row r="327" spans="1:30" ht="15.75" customHeight="1" x14ac:dyDescent="0.25">
      <c r="A327" s="227">
        <v>44053</v>
      </c>
      <c r="B327" s="228">
        <v>32883976</v>
      </c>
      <c r="C327" s="228" t="s">
        <v>1659</v>
      </c>
      <c r="D327" s="219" t="s">
        <v>1212</v>
      </c>
      <c r="E327" s="219" t="s">
        <v>622</v>
      </c>
      <c r="F327" s="219" t="s">
        <v>623</v>
      </c>
      <c r="G327" s="219" t="s">
        <v>177</v>
      </c>
      <c r="H327" s="228" t="s">
        <v>1660</v>
      </c>
      <c r="I327" s="227">
        <v>44078</v>
      </c>
      <c r="J327" s="228" t="s">
        <v>203</v>
      </c>
      <c r="K327" s="219" t="s">
        <v>184</v>
      </c>
      <c r="L327" s="219" t="s">
        <v>1661</v>
      </c>
      <c r="M327" s="227" t="s">
        <v>1662</v>
      </c>
      <c r="N327" s="228" t="s">
        <v>1663</v>
      </c>
      <c r="O327" s="219" t="s">
        <v>316</v>
      </c>
      <c r="P327" s="219" t="s">
        <v>1664</v>
      </c>
      <c r="Q327" s="219"/>
      <c r="R327" s="219"/>
      <c r="S327" s="219"/>
      <c r="T327" s="243"/>
      <c r="U327" s="215"/>
      <c r="V327" s="241">
        <v>1668</v>
      </c>
      <c r="W327" s="222"/>
      <c r="X327" s="221"/>
      <c r="Y327" s="221"/>
      <c r="Z327" s="223"/>
      <c r="AA327" s="230">
        <v>1668</v>
      </c>
      <c r="AB327" s="229" t="s">
        <v>182</v>
      </c>
      <c r="AC327" s="214">
        <v>222002</v>
      </c>
      <c r="AD327" s="214"/>
    </row>
    <row r="328" spans="1:30" ht="15.75" customHeight="1" x14ac:dyDescent="0.25">
      <c r="A328" s="227">
        <v>44074</v>
      </c>
      <c r="B328" s="228"/>
      <c r="C328" s="228" t="s">
        <v>1665</v>
      </c>
      <c r="D328" s="219" t="s">
        <v>1666</v>
      </c>
      <c r="E328" s="219" t="s">
        <v>1667</v>
      </c>
      <c r="F328" s="219" t="s">
        <v>1668</v>
      </c>
      <c r="G328" s="219" t="s">
        <v>177</v>
      </c>
      <c r="H328" s="228" t="s">
        <v>1669</v>
      </c>
      <c r="I328" s="227">
        <v>44078</v>
      </c>
      <c r="J328" s="228" t="s">
        <v>179</v>
      </c>
      <c r="K328" s="219" t="s">
        <v>204</v>
      </c>
      <c r="L328" s="219" t="s">
        <v>536</v>
      </c>
      <c r="M328" s="227" t="s">
        <v>204</v>
      </c>
      <c r="N328" s="228" t="s">
        <v>1131</v>
      </c>
      <c r="O328" s="219"/>
      <c r="P328" s="219"/>
      <c r="Q328" s="219"/>
      <c r="R328" s="219"/>
      <c r="S328" s="219"/>
      <c r="T328" s="243"/>
      <c r="U328" s="215"/>
      <c r="V328" s="241">
        <v>0</v>
      </c>
      <c r="W328" s="222"/>
      <c r="X328" s="53"/>
      <c r="Y328" s="53"/>
      <c r="Z328" s="223"/>
      <c r="AA328" s="230">
        <v>0</v>
      </c>
      <c r="AB328" s="229" t="s">
        <v>182</v>
      </c>
      <c r="AC328" s="214">
        <v>223121</v>
      </c>
      <c r="AD328" s="214"/>
    </row>
    <row r="329" spans="1:30" ht="15.75" customHeight="1" x14ac:dyDescent="0.25">
      <c r="A329" s="227">
        <v>44032</v>
      </c>
      <c r="B329" s="228">
        <v>32886679</v>
      </c>
      <c r="C329" s="228" t="s">
        <v>1670</v>
      </c>
      <c r="D329" s="219" t="s">
        <v>303</v>
      </c>
      <c r="E329" s="219" t="s">
        <v>485</v>
      </c>
      <c r="F329" s="219" t="s">
        <v>486</v>
      </c>
      <c r="G329" s="219" t="s">
        <v>177</v>
      </c>
      <c r="H329" s="228" t="s">
        <v>1671</v>
      </c>
      <c r="I329" s="227">
        <v>44078</v>
      </c>
      <c r="J329" s="228" t="s">
        <v>203</v>
      </c>
      <c r="K329" s="219" t="s">
        <v>184</v>
      </c>
      <c r="L329" s="219" t="s">
        <v>1672</v>
      </c>
      <c r="M329" s="227"/>
      <c r="N329" s="228"/>
      <c r="O329" s="219"/>
      <c r="P329" s="219"/>
      <c r="Q329" s="219"/>
      <c r="R329" s="219"/>
      <c r="S329" s="219"/>
      <c r="T329" s="243"/>
      <c r="U329" s="215"/>
      <c r="V329" s="241">
        <v>0</v>
      </c>
      <c r="W329" s="222"/>
      <c r="X329" s="221" t="s">
        <v>240</v>
      </c>
      <c r="Y329" s="221"/>
      <c r="Z329" s="223"/>
      <c r="AA329" s="230">
        <v>0</v>
      </c>
      <c r="AB329" s="229" t="s">
        <v>182</v>
      </c>
      <c r="AC329" s="214">
        <v>223290</v>
      </c>
      <c r="AD329" s="214"/>
    </row>
    <row r="330" spans="1:30" ht="15.75" customHeight="1" x14ac:dyDescent="0.25">
      <c r="A330" s="227">
        <v>44040</v>
      </c>
      <c r="B330" s="228">
        <v>32886716</v>
      </c>
      <c r="C330" s="228" t="s">
        <v>1673</v>
      </c>
      <c r="D330" s="219" t="s">
        <v>303</v>
      </c>
      <c r="E330" s="219" t="s">
        <v>862</v>
      </c>
      <c r="F330" s="219" t="s">
        <v>863</v>
      </c>
      <c r="G330" s="219" t="s">
        <v>177</v>
      </c>
      <c r="H330" s="228" t="s">
        <v>1674</v>
      </c>
      <c r="I330" s="227">
        <v>44078</v>
      </c>
      <c r="J330" s="228" t="s">
        <v>179</v>
      </c>
      <c r="K330" s="219" t="s">
        <v>184</v>
      </c>
      <c r="L330" s="219" t="s">
        <v>1675</v>
      </c>
      <c r="M330" s="227" t="s">
        <v>184</v>
      </c>
      <c r="N330" s="228" t="s">
        <v>1676</v>
      </c>
      <c r="O330" s="219" t="s">
        <v>184</v>
      </c>
      <c r="P330" s="219" t="s">
        <v>1677</v>
      </c>
      <c r="Q330" s="219"/>
      <c r="R330" s="219"/>
      <c r="S330" s="219"/>
      <c r="T330" s="243"/>
      <c r="U330" s="215"/>
      <c r="V330" s="241">
        <v>0</v>
      </c>
      <c r="W330" s="222"/>
      <c r="X330" s="221"/>
      <c r="Y330" s="221"/>
      <c r="Z330" s="223"/>
      <c r="AA330" s="230">
        <v>0</v>
      </c>
      <c r="AB330" s="229" t="s">
        <v>182</v>
      </c>
      <c r="AC330" s="214">
        <v>233148</v>
      </c>
      <c r="AD330" s="214"/>
    </row>
    <row r="331" spans="1:30" ht="15.75" customHeight="1" x14ac:dyDescent="0.25">
      <c r="A331" s="227">
        <v>44056</v>
      </c>
      <c r="B331" s="228"/>
      <c r="C331" s="228" t="s">
        <v>1678</v>
      </c>
      <c r="D331" s="219" t="s">
        <v>207</v>
      </c>
      <c r="E331" s="219" t="s">
        <v>1679</v>
      </c>
      <c r="F331" s="219" t="s">
        <v>1680</v>
      </c>
      <c r="G331" s="219" t="s">
        <v>177</v>
      </c>
      <c r="H331" s="228" t="s">
        <v>1681</v>
      </c>
      <c r="I331" s="227">
        <v>44081</v>
      </c>
      <c r="J331" s="228" t="s">
        <v>203</v>
      </c>
      <c r="K331" s="219" t="s">
        <v>204</v>
      </c>
      <c r="L331" s="219" t="s">
        <v>205</v>
      </c>
      <c r="M331" s="227"/>
      <c r="N331" s="228"/>
      <c r="O331" s="219"/>
      <c r="P331" s="219"/>
      <c r="Q331" s="219"/>
      <c r="R331" s="219"/>
      <c r="S331" s="219"/>
      <c r="T331" s="243"/>
      <c r="U331" s="215"/>
      <c r="V331" s="241">
        <v>2688</v>
      </c>
      <c r="W331" s="222"/>
      <c r="X331" s="221"/>
      <c r="Y331" s="221"/>
      <c r="Z331" s="223"/>
      <c r="AA331" s="230">
        <v>2688</v>
      </c>
      <c r="AB331" s="229" t="s">
        <v>182</v>
      </c>
      <c r="AC331" s="214">
        <v>222583</v>
      </c>
      <c r="AD331" s="214"/>
    </row>
    <row r="332" spans="1:30" ht="15.75" customHeight="1" x14ac:dyDescent="0.25">
      <c r="A332" s="227">
        <v>44057</v>
      </c>
      <c r="B332" s="228"/>
      <c r="C332" s="228" t="s">
        <v>1682</v>
      </c>
      <c r="D332" s="224" t="s">
        <v>207</v>
      </c>
      <c r="E332" s="224" t="s">
        <v>1683</v>
      </c>
      <c r="F332" s="224" t="s">
        <v>1684</v>
      </c>
      <c r="G332" s="224" t="s">
        <v>177</v>
      </c>
      <c r="H332" s="228" t="s">
        <v>1685</v>
      </c>
      <c r="I332" s="227">
        <v>44081</v>
      </c>
      <c r="J332" s="228"/>
      <c r="K332" s="224" t="s">
        <v>167</v>
      </c>
      <c r="L332" s="224" t="s">
        <v>1408</v>
      </c>
      <c r="M332" s="227"/>
      <c r="N332" s="228"/>
      <c r="O332" s="224"/>
      <c r="P332" s="224"/>
      <c r="Q332" s="224"/>
      <c r="R332" s="224"/>
      <c r="S332" s="224"/>
      <c r="T332" s="243"/>
      <c r="U332" s="215"/>
      <c r="V332" s="241">
        <v>0</v>
      </c>
      <c r="W332" s="222"/>
      <c r="X332" s="221"/>
      <c r="Y332" s="221"/>
      <c r="Z332" s="223"/>
      <c r="AA332" s="230">
        <v>0</v>
      </c>
      <c r="AB332" s="229" t="s">
        <v>427</v>
      </c>
      <c r="AC332" s="218">
        <v>225777</v>
      </c>
      <c r="AD332" s="218"/>
    </row>
    <row r="333" spans="1:30" ht="15.75" customHeight="1" x14ac:dyDescent="0.25">
      <c r="A333" s="227">
        <v>44028</v>
      </c>
      <c r="B333" s="228">
        <v>33102544</v>
      </c>
      <c r="C333" s="228" t="s">
        <v>1686</v>
      </c>
      <c r="D333" s="219" t="s">
        <v>650</v>
      </c>
      <c r="E333" s="219" t="s">
        <v>888</v>
      </c>
      <c r="F333" s="219" t="s">
        <v>889</v>
      </c>
      <c r="G333" s="219" t="s">
        <v>177</v>
      </c>
      <c r="H333" s="228" t="s">
        <v>1687</v>
      </c>
      <c r="I333" s="227">
        <v>44082</v>
      </c>
      <c r="J333" s="228" t="s">
        <v>203</v>
      </c>
      <c r="K333" s="219" t="s">
        <v>180</v>
      </c>
      <c r="L333" s="219" t="s">
        <v>1688</v>
      </c>
      <c r="M333" s="227" t="s">
        <v>184</v>
      </c>
      <c r="N333" s="228" t="s">
        <v>1033</v>
      </c>
      <c r="O333" s="219"/>
      <c r="P333" s="219" t="s">
        <v>1689</v>
      </c>
      <c r="Q333" s="219"/>
      <c r="R333" s="219"/>
      <c r="S333" s="219"/>
      <c r="T333" s="243"/>
      <c r="U333" s="215"/>
      <c r="V333" s="241">
        <v>0</v>
      </c>
      <c r="W333" s="222"/>
      <c r="X333" s="221"/>
      <c r="Y333" s="221"/>
      <c r="Z333" s="223"/>
      <c r="AA333" s="230">
        <v>0</v>
      </c>
      <c r="AB333" s="229" t="s">
        <v>182</v>
      </c>
      <c r="AC333" s="214">
        <v>221456</v>
      </c>
      <c r="AD333" s="214"/>
    </row>
    <row r="334" spans="1:30" ht="15.75" customHeight="1" x14ac:dyDescent="0.25">
      <c r="A334" s="227">
        <v>44062</v>
      </c>
      <c r="B334" s="228">
        <v>32897180</v>
      </c>
      <c r="C334" s="228" t="s">
        <v>1690</v>
      </c>
      <c r="D334" s="224" t="s">
        <v>1691</v>
      </c>
      <c r="E334" s="224" t="s">
        <v>959</v>
      </c>
      <c r="F334" s="224" t="s">
        <v>960</v>
      </c>
      <c r="G334" s="224" t="s">
        <v>177</v>
      </c>
      <c r="H334" s="228" t="s">
        <v>1692</v>
      </c>
      <c r="I334" s="227">
        <v>44082</v>
      </c>
      <c r="J334" s="228"/>
      <c r="K334" s="224" t="s">
        <v>184</v>
      </c>
      <c r="L334" s="224" t="s">
        <v>1693</v>
      </c>
      <c r="M334" s="227"/>
      <c r="N334" s="228"/>
      <c r="O334" s="224"/>
      <c r="P334" s="224"/>
      <c r="Q334" s="224"/>
      <c r="R334" s="224"/>
      <c r="S334" s="224"/>
      <c r="T334" s="243"/>
      <c r="U334" s="215"/>
      <c r="V334" s="241">
        <v>0</v>
      </c>
      <c r="W334" s="222"/>
      <c r="X334" s="221"/>
      <c r="Y334" s="221"/>
      <c r="Z334" s="223"/>
      <c r="AA334" s="230">
        <v>0</v>
      </c>
      <c r="AB334" s="229" t="s">
        <v>294</v>
      </c>
      <c r="AC334" s="218">
        <v>222349</v>
      </c>
      <c r="AD334" s="218"/>
    </row>
    <row r="335" spans="1:30" ht="15.75" customHeight="1" x14ac:dyDescent="0.25">
      <c r="A335" s="227">
        <v>44076</v>
      </c>
      <c r="B335" s="228">
        <v>32911071</v>
      </c>
      <c r="C335" s="228" t="s">
        <v>1694</v>
      </c>
      <c r="D335" s="219" t="s">
        <v>207</v>
      </c>
      <c r="E335" s="219" t="s">
        <v>1695</v>
      </c>
      <c r="F335" s="219" t="s">
        <v>1696</v>
      </c>
      <c r="G335" s="219" t="s">
        <v>177</v>
      </c>
      <c r="H335" s="228" t="s">
        <v>1697</v>
      </c>
      <c r="I335" s="227">
        <v>44082</v>
      </c>
      <c r="J335" s="228" t="s">
        <v>203</v>
      </c>
      <c r="K335" s="219" t="s">
        <v>352</v>
      </c>
      <c r="L335" s="219" t="s">
        <v>444</v>
      </c>
      <c r="M335" s="227" t="s">
        <v>352</v>
      </c>
      <c r="N335" s="228" t="s">
        <v>445</v>
      </c>
      <c r="O335" s="219" t="s">
        <v>167</v>
      </c>
      <c r="P335" s="219" t="s">
        <v>1250</v>
      </c>
      <c r="Q335" s="219"/>
      <c r="R335" s="219"/>
      <c r="S335" s="219"/>
      <c r="T335" s="243"/>
      <c r="U335" s="215"/>
      <c r="V335" s="241">
        <v>3300</v>
      </c>
      <c r="W335" s="222"/>
      <c r="X335" s="221"/>
      <c r="Y335" s="221"/>
      <c r="Z335" s="223"/>
      <c r="AA335" s="230">
        <v>3300</v>
      </c>
      <c r="AB335" s="229" t="s">
        <v>182</v>
      </c>
      <c r="AC335" s="214">
        <v>222842</v>
      </c>
      <c r="AD335" s="214"/>
    </row>
    <row r="336" spans="1:30" ht="15.75" customHeight="1" x14ac:dyDescent="0.25">
      <c r="A336" s="227">
        <v>44040</v>
      </c>
      <c r="B336" s="228">
        <v>32900996</v>
      </c>
      <c r="C336" s="228" t="s">
        <v>1698</v>
      </c>
      <c r="D336" s="219" t="s">
        <v>616</v>
      </c>
      <c r="E336" s="219" t="s">
        <v>693</v>
      </c>
      <c r="F336" s="219" t="s">
        <v>694</v>
      </c>
      <c r="G336" s="219" t="s">
        <v>177</v>
      </c>
      <c r="H336" s="228" t="s">
        <v>1699</v>
      </c>
      <c r="I336" s="227">
        <v>44082</v>
      </c>
      <c r="J336" s="228" t="s">
        <v>203</v>
      </c>
      <c r="K336" s="219" t="s">
        <v>167</v>
      </c>
      <c r="L336" s="219" t="s">
        <v>1700</v>
      </c>
      <c r="M336" s="227"/>
      <c r="N336" s="228"/>
      <c r="O336" s="219"/>
      <c r="P336" s="219"/>
      <c r="Q336" s="219"/>
      <c r="R336" s="219"/>
      <c r="S336" s="219"/>
      <c r="T336" s="243"/>
      <c r="U336" s="215"/>
      <c r="V336" s="241">
        <v>4548</v>
      </c>
      <c r="W336" s="222"/>
      <c r="X336" s="221"/>
      <c r="Y336" s="221"/>
      <c r="Z336" s="223"/>
      <c r="AA336" s="230">
        <v>4548</v>
      </c>
      <c r="AB336" s="229" t="s">
        <v>182</v>
      </c>
      <c r="AC336" s="214">
        <v>221568</v>
      </c>
      <c r="AD336" s="214"/>
    </row>
    <row r="337" spans="1:30" ht="15.75" customHeight="1" x14ac:dyDescent="0.25">
      <c r="A337" s="227">
        <v>44059</v>
      </c>
      <c r="B337" s="228"/>
      <c r="C337" s="228" t="s">
        <v>1701</v>
      </c>
      <c r="D337" s="224" t="s">
        <v>1702</v>
      </c>
      <c r="E337" s="224" t="s">
        <v>1703</v>
      </c>
      <c r="F337" s="224" t="s">
        <v>1704</v>
      </c>
      <c r="G337" s="224" t="s">
        <v>177</v>
      </c>
      <c r="H337" s="228" t="s">
        <v>1705</v>
      </c>
      <c r="I337" s="227">
        <v>44082</v>
      </c>
      <c r="J337" s="228"/>
      <c r="K337" s="224" t="s">
        <v>223</v>
      </c>
      <c r="L337" s="224" t="s">
        <v>729</v>
      </c>
      <c r="M337" s="227"/>
      <c r="N337" s="228"/>
      <c r="O337" s="224"/>
      <c r="P337" s="224"/>
      <c r="Q337" s="224"/>
      <c r="R337" s="224"/>
      <c r="S337" s="224"/>
      <c r="T337" s="243"/>
      <c r="U337" s="215"/>
      <c r="V337" s="241">
        <v>0</v>
      </c>
      <c r="W337" s="222"/>
      <c r="X337" s="53"/>
      <c r="Y337" s="53"/>
      <c r="Z337" s="223"/>
      <c r="AA337" s="230">
        <v>0</v>
      </c>
      <c r="AB337" s="229"/>
      <c r="AC337" s="218">
        <v>222316</v>
      </c>
      <c r="AD337" s="218"/>
    </row>
    <row r="338" spans="1:30" ht="15.75" customHeight="1" x14ac:dyDescent="0.25">
      <c r="A338" s="227">
        <v>44081</v>
      </c>
      <c r="B338" s="228">
        <v>32897188</v>
      </c>
      <c r="C338" s="228" t="s">
        <v>1706</v>
      </c>
      <c r="D338" s="219" t="s">
        <v>1379</v>
      </c>
      <c r="E338" s="219" t="s">
        <v>1380</v>
      </c>
      <c r="F338" s="219" t="s">
        <v>1381</v>
      </c>
      <c r="G338" s="219" t="s">
        <v>177</v>
      </c>
      <c r="H338" s="228" t="s">
        <v>1707</v>
      </c>
      <c r="I338" s="227">
        <v>44082</v>
      </c>
      <c r="J338" s="228" t="s">
        <v>203</v>
      </c>
      <c r="K338" s="219" t="s">
        <v>180</v>
      </c>
      <c r="L338" s="219" t="s">
        <v>1006</v>
      </c>
      <c r="M338" s="227" t="s">
        <v>180</v>
      </c>
      <c r="N338" s="228" t="s">
        <v>1007</v>
      </c>
      <c r="O338" s="219" t="s">
        <v>288</v>
      </c>
      <c r="P338" s="219">
        <v>750259</v>
      </c>
      <c r="Q338" s="219"/>
      <c r="R338" s="219"/>
      <c r="S338" s="219"/>
      <c r="T338" s="243"/>
      <c r="U338" s="215"/>
      <c r="V338" s="241">
        <v>2285.37</v>
      </c>
      <c r="W338" s="222"/>
      <c r="X338" s="221"/>
      <c r="Y338" s="221"/>
      <c r="Z338" s="223"/>
      <c r="AA338" s="230">
        <v>2285.37</v>
      </c>
      <c r="AB338" s="229" t="s">
        <v>182</v>
      </c>
      <c r="AC338" s="214">
        <v>223085</v>
      </c>
      <c r="AD338" s="214"/>
    </row>
    <row r="339" spans="1:30" ht="15.75" customHeight="1" x14ac:dyDescent="0.25">
      <c r="A339" s="227">
        <v>44060</v>
      </c>
      <c r="B339" s="228">
        <v>32907634</v>
      </c>
      <c r="C339" s="228" t="s">
        <v>1708</v>
      </c>
      <c r="D339" s="219" t="s">
        <v>401</v>
      </c>
      <c r="E339" s="219" t="s">
        <v>1709</v>
      </c>
      <c r="F339" s="219" t="s">
        <v>1710</v>
      </c>
      <c r="G339" s="219" t="s">
        <v>177</v>
      </c>
      <c r="H339" s="228" t="s">
        <v>1711</v>
      </c>
      <c r="I339" s="227">
        <v>44083</v>
      </c>
      <c r="J339" s="228" t="s">
        <v>203</v>
      </c>
      <c r="K339" s="219" t="s">
        <v>223</v>
      </c>
      <c r="L339" s="219" t="s">
        <v>224</v>
      </c>
      <c r="M339" s="227"/>
      <c r="N339" s="228"/>
      <c r="O339" s="219"/>
      <c r="P339" s="219"/>
      <c r="Q339" s="219"/>
      <c r="R339" s="219"/>
      <c r="S339" s="219"/>
      <c r="T339" s="243"/>
      <c r="U339" s="215"/>
      <c r="V339" s="241">
        <v>0</v>
      </c>
      <c r="W339" s="222"/>
      <c r="X339" s="221" t="s">
        <v>240</v>
      </c>
      <c r="Y339" s="221"/>
      <c r="Z339" s="223"/>
      <c r="AA339" s="230">
        <v>0</v>
      </c>
      <c r="AB339" s="229" t="s">
        <v>182</v>
      </c>
      <c r="AC339" s="214">
        <v>222308</v>
      </c>
      <c r="AD339" s="214"/>
    </row>
    <row r="340" spans="1:30" ht="15.75" customHeight="1" x14ac:dyDescent="0.25">
      <c r="A340" s="227">
        <v>44072</v>
      </c>
      <c r="B340" s="228"/>
      <c r="C340" s="228" t="s">
        <v>1712</v>
      </c>
      <c r="D340" s="219" t="s">
        <v>459</v>
      </c>
      <c r="E340" s="219" t="s">
        <v>773</v>
      </c>
      <c r="F340" s="219" t="s">
        <v>774</v>
      </c>
      <c r="G340" s="219" t="s">
        <v>177</v>
      </c>
      <c r="H340" s="228" t="s">
        <v>1713</v>
      </c>
      <c r="I340" s="227">
        <v>44083</v>
      </c>
      <c r="J340" s="228" t="s">
        <v>203</v>
      </c>
      <c r="K340" s="219" t="s">
        <v>167</v>
      </c>
      <c r="L340" s="219" t="s">
        <v>776</v>
      </c>
      <c r="M340" s="227"/>
      <c r="N340" s="228"/>
      <c r="O340" s="219"/>
      <c r="P340" s="219"/>
      <c r="Q340" s="219"/>
      <c r="R340" s="219"/>
      <c r="S340" s="219"/>
      <c r="T340" s="243"/>
      <c r="U340" s="215"/>
      <c r="V340" s="241">
        <v>1800.71</v>
      </c>
      <c r="W340" s="222"/>
      <c r="X340" s="221"/>
      <c r="Y340" s="221"/>
      <c r="Z340" s="223"/>
      <c r="AA340" s="230">
        <v>1800.71</v>
      </c>
      <c r="AB340" s="229"/>
      <c r="AC340" s="214">
        <v>222942</v>
      </c>
      <c r="AD340" s="214"/>
    </row>
    <row r="341" spans="1:30" ht="15.75" customHeight="1" x14ac:dyDescent="0.25">
      <c r="A341" s="227">
        <v>43988</v>
      </c>
      <c r="B341" s="228"/>
      <c r="C341" s="228" t="s">
        <v>1714</v>
      </c>
      <c r="D341" s="224"/>
      <c r="E341" s="224"/>
      <c r="F341" s="224"/>
      <c r="G341" s="224" t="s">
        <v>164</v>
      </c>
      <c r="H341" s="228" t="s">
        <v>1715</v>
      </c>
      <c r="I341" s="227">
        <v>44084</v>
      </c>
      <c r="J341" s="228"/>
      <c r="K341" s="224" t="s">
        <v>167</v>
      </c>
      <c r="L341" s="224" t="s">
        <v>172</v>
      </c>
      <c r="M341" s="227"/>
      <c r="N341" s="228"/>
      <c r="O341" s="224"/>
      <c r="P341" s="224"/>
      <c r="Q341" s="224"/>
      <c r="R341" s="224"/>
      <c r="S341" s="224"/>
      <c r="T341" s="243"/>
      <c r="U341" s="215"/>
      <c r="V341" s="241">
        <v>0</v>
      </c>
      <c r="W341" s="222"/>
      <c r="X341" s="221"/>
      <c r="Y341" s="221"/>
      <c r="Z341" s="223"/>
      <c r="AA341" s="230">
        <v>0</v>
      </c>
      <c r="AB341" s="229"/>
      <c r="AC341" s="218">
        <v>218761</v>
      </c>
      <c r="AD341" s="218"/>
    </row>
    <row r="342" spans="1:30" ht="15.75" customHeight="1" x14ac:dyDescent="0.25">
      <c r="A342" s="227">
        <v>44021</v>
      </c>
      <c r="B342" s="228">
        <v>32912946</v>
      </c>
      <c r="C342" s="228" t="s">
        <v>1716</v>
      </c>
      <c r="D342" s="219" t="s">
        <v>328</v>
      </c>
      <c r="E342" s="219" t="s">
        <v>521</v>
      </c>
      <c r="F342" s="219" t="s">
        <v>522</v>
      </c>
      <c r="G342" s="219" t="s">
        <v>177</v>
      </c>
      <c r="H342" s="228" t="s">
        <v>1717</v>
      </c>
      <c r="I342" s="227">
        <v>44084</v>
      </c>
      <c r="J342" s="228" t="s">
        <v>203</v>
      </c>
      <c r="K342" s="219" t="s">
        <v>184</v>
      </c>
      <c r="L342" s="219" t="s">
        <v>524</v>
      </c>
      <c r="M342" s="227"/>
      <c r="N342" s="228"/>
      <c r="O342" s="219"/>
      <c r="P342" s="219"/>
      <c r="Q342" s="219"/>
      <c r="R342" s="219"/>
      <c r="S342" s="219"/>
      <c r="T342" s="243"/>
      <c r="U342" s="215"/>
      <c r="V342" s="241">
        <v>0</v>
      </c>
      <c r="W342" s="222"/>
      <c r="X342" s="221" t="s">
        <v>240</v>
      </c>
      <c r="Y342" s="221"/>
      <c r="Z342" s="223"/>
      <c r="AA342" s="230">
        <v>0</v>
      </c>
      <c r="AB342" s="229" t="s">
        <v>182</v>
      </c>
      <c r="AC342" s="214">
        <v>220236</v>
      </c>
      <c r="AD342" s="214"/>
    </row>
    <row r="343" spans="1:30" ht="15.75" customHeight="1" x14ac:dyDescent="0.25">
      <c r="A343" s="227">
        <v>44035</v>
      </c>
      <c r="B343" s="228">
        <v>32912990</v>
      </c>
      <c r="C343" s="228" t="s">
        <v>1718</v>
      </c>
      <c r="D343" s="219" t="s">
        <v>328</v>
      </c>
      <c r="E343" s="219" t="s">
        <v>521</v>
      </c>
      <c r="F343" s="219" t="s">
        <v>522</v>
      </c>
      <c r="G343" s="219" t="s">
        <v>177</v>
      </c>
      <c r="H343" s="228" t="s">
        <v>1719</v>
      </c>
      <c r="I343" s="227">
        <v>44084</v>
      </c>
      <c r="J343" s="228" t="s">
        <v>332</v>
      </c>
      <c r="K343" s="219" t="s">
        <v>184</v>
      </c>
      <c r="L343" s="219" t="s">
        <v>334</v>
      </c>
      <c r="M343" s="227" t="s">
        <v>186</v>
      </c>
      <c r="N343" s="228" t="s">
        <v>335</v>
      </c>
      <c r="O343" s="219" t="s">
        <v>186</v>
      </c>
      <c r="P343" s="219" t="s">
        <v>333</v>
      </c>
      <c r="Q343" s="219"/>
      <c r="R343" s="219"/>
      <c r="S343" s="219"/>
      <c r="T343" s="243"/>
      <c r="U343" s="215"/>
      <c r="V343" s="241">
        <v>0</v>
      </c>
      <c r="W343" s="222"/>
      <c r="X343" s="221"/>
      <c r="Y343" s="221"/>
      <c r="Z343" s="223"/>
      <c r="AA343" s="230">
        <v>0</v>
      </c>
      <c r="AB343" s="229" t="s">
        <v>182</v>
      </c>
      <c r="AC343" s="214">
        <v>221334</v>
      </c>
      <c r="AD343" s="214"/>
    </row>
    <row r="344" spans="1:30" ht="15.75" customHeight="1" x14ac:dyDescent="0.25">
      <c r="A344" s="227">
        <v>44082</v>
      </c>
      <c r="B344" s="228"/>
      <c r="C344" s="228" t="s">
        <v>1720</v>
      </c>
      <c r="D344" s="219" t="s">
        <v>174</v>
      </c>
      <c r="E344" s="219" t="s">
        <v>376</v>
      </c>
      <c r="F344" s="219" t="s">
        <v>377</v>
      </c>
      <c r="G344" s="219" t="s">
        <v>177</v>
      </c>
      <c r="H344" s="228" t="s">
        <v>1721</v>
      </c>
      <c r="I344" s="227">
        <v>44084</v>
      </c>
      <c r="J344" s="228" t="s">
        <v>203</v>
      </c>
      <c r="K344" s="219" t="s">
        <v>167</v>
      </c>
      <c r="L344" s="219" t="s">
        <v>1722</v>
      </c>
      <c r="M344" s="227" t="s">
        <v>167</v>
      </c>
      <c r="N344" s="228" t="s">
        <v>1723</v>
      </c>
      <c r="O344" s="219"/>
      <c r="P344" s="219"/>
      <c r="Q344" s="219"/>
      <c r="R344" s="219"/>
      <c r="S344" s="219"/>
      <c r="T344" s="243"/>
      <c r="U344" s="215"/>
      <c r="V344" s="241">
        <v>893.83</v>
      </c>
      <c r="W344" s="222"/>
      <c r="X344" s="221"/>
      <c r="Y344" s="221"/>
      <c r="Z344" s="223"/>
      <c r="AA344" s="230">
        <v>893.83</v>
      </c>
      <c r="AB344" s="229" t="s">
        <v>182</v>
      </c>
      <c r="AC344" s="214">
        <v>223095</v>
      </c>
      <c r="AD344" s="214"/>
    </row>
    <row r="345" spans="1:30" ht="15.75" customHeight="1" x14ac:dyDescent="0.25">
      <c r="A345" s="227">
        <v>44050</v>
      </c>
      <c r="B345" s="228">
        <v>32915784</v>
      </c>
      <c r="C345" s="228" t="s">
        <v>1724</v>
      </c>
      <c r="D345" s="219" t="s">
        <v>303</v>
      </c>
      <c r="E345" s="219" t="s">
        <v>304</v>
      </c>
      <c r="F345" s="219" t="s">
        <v>305</v>
      </c>
      <c r="G345" s="219" t="s">
        <v>177</v>
      </c>
      <c r="H345" s="228" t="s">
        <v>1725</v>
      </c>
      <c r="I345" s="227">
        <v>44085</v>
      </c>
      <c r="J345" s="228" t="s">
        <v>203</v>
      </c>
      <c r="K345" s="219" t="s">
        <v>351</v>
      </c>
      <c r="L345" s="219">
        <v>648892</v>
      </c>
      <c r="M345" s="227" t="s">
        <v>167</v>
      </c>
      <c r="N345" s="228" t="s">
        <v>478</v>
      </c>
      <c r="O345" s="219"/>
      <c r="P345" s="219"/>
      <c r="Q345" s="219"/>
      <c r="R345" s="219"/>
      <c r="S345" s="219"/>
      <c r="T345" s="243"/>
      <c r="U345" s="215"/>
      <c r="V345" s="241">
        <v>0</v>
      </c>
      <c r="W345" s="222"/>
      <c r="X345" s="221" t="s">
        <v>240</v>
      </c>
      <c r="Y345" s="221"/>
      <c r="Z345" s="223"/>
      <c r="AA345" s="230">
        <v>0</v>
      </c>
      <c r="AB345" s="229" t="s">
        <v>182</v>
      </c>
      <c r="AC345" s="214">
        <v>223295</v>
      </c>
      <c r="AD345" s="214"/>
    </row>
    <row r="346" spans="1:30" ht="15.75" customHeight="1" x14ac:dyDescent="0.25">
      <c r="A346" s="227">
        <v>44050</v>
      </c>
      <c r="B346" s="228">
        <v>32917945</v>
      </c>
      <c r="C346" s="228" t="s">
        <v>1726</v>
      </c>
      <c r="D346" s="219" t="s">
        <v>616</v>
      </c>
      <c r="E346" s="219" t="s">
        <v>622</v>
      </c>
      <c r="F346" s="219" t="s">
        <v>623</v>
      </c>
      <c r="G346" s="219" t="s">
        <v>177</v>
      </c>
      <c r="H346" s="228" t="s">
        <v>1727</v>
      </c>
      <c r="I346" s="227">
        <v>44085</v>
      </c>
      <c r="J346" s="228" t="s">
        <v>203</v>
      </c>
      <c r="K346" s="219" t="s">
        <v>180</v>
      </c>
      <c r="L346" s="219" t="s">
        <v>1728</v>
      </c>
      <c r="M346" s="227"/>
      <c r="N346" s="228"/>
      <c r="O346" s="219"/>
      <c r="P346" s="219"/>
      <c r="Q346" s="219"/>
      <c r="R346" s="219"/>
      <c r="S346" s="219"/>
      <c r="T346" s="243"/>
      <c r="U346" s="215"/>
      <c r="V346" s="241">
        <v>1668</v>
      </c>
      <c r="W346" s="222"/>
      <c r="X346" s="221"/>
      <c r="Y346" s="221"/>
      <c r="Z346" s="223"/>
      <c r="AA346" s="230">
        <v>1668</v>
      </c>
      <c r="AB346" s="229" t="s">
        <v>182</v>
      </c>
      <c r="AC346" s="214">
        <v>222344</v>
      </c>
      <c r="AD346" s="214"/>
    </row>
    <row r="347" spans="1:30" ht="15.75" customHeight="1" x14ac:dyDescent="0.25">
      <c r="A347" s="227">
        <v>44078</v>
      </c>
      <c r="B347" s="228">
        <v>32914461</v>
      </c>
      <c r="C347" s="228" t="s">
        <v>1729</v>
      </c>
      <c r="D347" s="219" t="s">
        <v>1730</v>
      </c>
      <c r="E347" s="219" t="s">
        <v>1731</v>
      </c>
      <c r="F347" s="219" t="s">
        <v>1732</v>
      </c>
      <c r="G347" s="219" t="s">
        <v>177</v>
      </c>
      <c r="H347" s="228" t="s">
        <v>1733</v>
      </c>
      <c r="I347" s="227">
        <v>44085</v>
      </c>
      <c r="J347" s="228" t="s">
        <v>332</v>
      </c>
      <c r="K347" s="219" t="s">
        <v>186</v>
      </c>
      <c r="L347" s="219" t="s">
        <v>333</v>
      </c>
      <c r="M347" s="227" t="s">
        <v>184</v>
      </c>
      <c r="N347" s="228" t="s">
        <v>334</v>
      </c>
      <c r="O347" s="219" t="s">
        <v>184</v>
      </c>
      <c r="P347" s="219" t="s">
        <v>552</v>
      </c>
      <c r="Q347" s="219"/>
      <c r="R347" s="219"/>
      <c r="S347" s="219"/>
      <c r="T347" s="243"/>
      <c r="U347" s="215"/>
      <c r="V347" s="241">
        <v>0</v>
      </c>
      <c r="W347" s="222"/>
      <c r="X347" s="53"/>
      <c r="Y347" s="53"/>
      <c r="Z347" s="223"/>
      <c r="AA347" s="230">
        <v>0</v>
      </c>
      <c r="AB347" s="229" t="s">
        <v>182</v>
      </c>
      <c r="AC347" s="214">
        <v>222912</v>
      </c>
      <c r="AD347" s="214"/>
    </row>
    <row r="348" spans="1:30" ht="15.75" customHeight="1" x14ac:dyDescent="0.25">
      <c r="A348" s="227">
        <v>44060</v>
      </c>
      <c r="B348" s="228"/>
      <c r="C348" s="228" t="s">
        <v>1734</v>
      </c>
      <c r="D348" s="219" t="s">
        <v>207</v>
      </c>
      <c r="E348" s="219" t="s">
        <v>1735</v>
      </c>
      <c r="F348" s="219" t="s">
        <v>1736</v>
      </c>
      <c r="G348" s="219" t="s">
        <v>177</v>
      </c>
      <c r="H348" s="228" t="s">
        <v>1737</v>
      </c>
      <c r="I348" s="227">
        <v>44088</v>
      </c>
      <c r="J348" s="228" t="s">
        <v>203</v>
      </c>
      <c r="K348" s="219" t="s">
        <v>167</v>
      </c>
      <c r="L348" s="219" t="s">
        <v>1723</v>
      </c>
      <c r="M348" s="227" t="s">
        <v>167</v>
      </c>
      <c r="N348" s="228" t="s">
        <v>1722</v>
      </c>
      <c r="O348" s="219"/>
      <c r="P348" s="219"/>
      <c r="Q348" s="219"/>
      <c r="R348" s="219"/>
      <c r="S348" s="219"/>
      <c r="T348" s="243"/>
      <c r="U348" s="215"/>
      <c r="V348" s="241">
        <v>3780</v>
      </c>
      <c r="W348" s="222"/>
      <c r="X348" s="221"/>
      <c r="Y348" s="221"/>
      <c r="Z348" s="223"/>
      <c r="AA348" s="230">
        <v>3780</v>
      </c>
      <c r="AB348" s="229" t="s">
        <v>182</v>
      </c>
      <c r="AC348" s="214">
        <v>222793</v>
      </c>
      <c r="AD348" s="214"/>
    </row>
    <row r="349" spans="1:30" ht="15.75" customHeight="1" x14ac:dyDescent="0.25">
      <c r="A349" s="227">
        <v>44083</v>
      </c>
      <c r="B349" s="228"/>
      <c r="C349" s="228" t="s">
        <v>1738</v>
      </c>
      <c r="D349" s="219" t="s">
        <v>207</v>
      </c>
      <c r="E349" s="219" t="s">
        <v>1739</v>
      </c>
      <c r="F349" s="219" t="s">
        <v>1740</v>
      </c>
      <c r="G349" s="219" t="s">
        <v>177</v>
      </c>
      <c r="H349" s="228" t="s">
        <v>1741</v>
      </c>
      <c r="I349" s="227">
        <v>44088</v>
      </c>
      <c r="J349" s="228" t="s">
        <v>203</v>
      </c>
      <c r="K349" s="219" t="s">
        <v>167</v>
      </c>
      <c r="L349" s="219" t="s">
        <v>408</v>
      </c>
      <c r="M349" s="227"/>
      <c r="N349" s="228"/>
      <c r="O349" s="219"/>
      <c r="P349" s="219"/>
      <c r="Q349" s="219"/>
      <c r="R349" s="219"/>
      <c r="S349" s="219"/>
      <c r="T349" s="243"/>
      <c r="U349" s="215"/>
      <c r="V349" s="241">
        <v>3528</v>
      </c>
      <c r="W349" s="222"/>
      <c r="X349" s="221"/>
      <c r="Y349" s="221"/>
      <c r="Z349" s="223"/>
      <c r="AA349" s="230">
        <v>3528</v>
      </c>
      <c r="AB349" s="229" t="s">
        <v>182</v>
      </c>
      <c r="AC349" s="214">
        <v>223177</v>
      </c>
      <c r="AD349" s="214"/>
    </row>
    <row r="350" spans="1:30" ht="15.75" customHeight="1" x14ac:dyDescent="0.25">
      <c r="A350" s="227">
        <v>44050</v>
      </c>
      <c r="B350" s="228">
        <v>32925939</v>
      </c>
      <c r="C350" s="228" t="s">
        <v>1742</v>
      </c>
      <c r="D350" s="219" t="s">
        <v>303</v>
      </c>
      <c r="E350" s="219" t="s">
        <v>485</v>
      </c>
      <c r="F350" s="219" t="s">
        <v>486</v>
      </c>
      <c r="G350" s="219" t="s">
        <v>177</v>
      </c>
      <c r="H350" s="228" t="s">
        <v>1743</v>
      </c>
      <c r="I350" s="227">
        <v>44088</v>
      </c>
      <c r="J350" s="228" t="s">
        <v>203</v>
      </c>
      <c r="K350" s="219" t="s">
        <v>180</v>
      </c>
      <c r="L350" s="219" t="s">
        <v>980</v>
      </c>
      <c r="M350" s="227" t="s">
        <v>184</v>
      </c>
      <c r="N350" s="228" t="s">
        <v>448</v>
      </c>
      <c r="O350" s="219"/>
      <c r="P350" s="219"/>
      <c r="Q350" s="219"/>
      <c r="R350" s="219"/>
      <c r="S350" s="219"/>
      <c r="T350" s="243"/>
      <c r="U350" s="215"/>
      <c r="V350" s="241">
        <v>0</v>
      </c>
      <c r="W350" s="222"/>
      <c r="X350" s="221" t="s">
        <v>240</v>
      </c>
      <c r="Y350" s="221"/>
      <c r="Z350" s="223"/>
      <c r="AA350" s="230">
        <v>0</v>
      </c>
      <c r="AB350" s="229" t="s">
        <v>182</v>
      </c>
      <c r="AC350" s="214">
        <v>223150</v>
      </c>
      <c r="AD350" s="214"/>
    </row>
    <row r="351" spans="1:30" ht="15.75" customHeight="1" x14ac:dyDescent="0.25">
      <c r="A351" s="227">
        <v>44040</v>
      </c>
      <c r="B351" s="228">
        <v>32925904</v>
      </c>
      <c r="C351" s="228" t="s">
        <v>1744</v>
      </c>
      <c r="D351" s="219" t="s">
        <v>303</v>
      </c>
      <c r="E351" s="219" t="s">
        <v>485</v>
      </c>
      <c r="F351" s="219" t="s">
        <v>486</v>
      </c>
      <c r="G351" s="219" t="s">
        <v>177</v>
      </c>
      <c r="H351" s="228" t="s">
        <v>1745</v>
      </c>
      <c r="I351" s="227">
        <v>44088</v>
      </c>
      <c r="J351" s="228" t="s">
        <v>179</v>
      </c>
      <c r="K351" s="219" t="s">
        <v>288</v>
      </c>
      <c r="L351" s="219">
        <v>659223</v>
      </c>
      <c r="M351" s="227" t="s">
        <v>180</v>
      </c>
      <c r="N351" s="228" t="s">
        <v>1602</v>
      </c>
      <c r="O351" s="219"/>
      <c r="P351" s="219"/>
      <c r="Q351" s="219"/>
      <c r="R351" s="219"/>
      <c r="S351" s="219"/>
      <c r="T351" s="243"/>
      <c r="U351" s="215"/>
      <c r="V351" s="241">
        <v>0</v>
      </c>
      <c r="W351" s="222"/>
      <c r="X351" s="221"/>
      <c r="Y351" s="221"/>
      <c r="Z351" s="223"/>
      <c r="AA351" s="230">
        <v>0</v>
      </c>
      <c r="AB351" s="229" t="s">
        <v>182</v>
      </c>
      <c r="AC351" s="214">
        <v>221594</v>
      </c>
      <c r="AD351" s="214"/>
    </row>
    <row r="352" spans="1:30" ht="15.75" customHeight="1" x14ac:dyDescent="0.25">
      <c r="A352" s="227">
        <v>44083</v>
      </c>
      <c r="B352" s="228"/>
      <c r="C352" s="228" t="s">
        <v>1746</v>
      </c>
      <c r="D352" s="219" t="s">
        <v>283</v>
      </c>
      <c r="E352" s="219" t="s">
        <v>676</v>
      </c>
      <c r="F352" s="219" t="s">
        <v>677</v>
      </c>
      <c r="G352" s="219" t="s">
        <v>177</v>
      </c>
      <c r="H352" s="228" t="s">
        <v>1747</v>
      </c>
      <c r="I352" s="227">
        <v>44089</v>
      </c>
      <c r="J352" s="228" t="s">
        <v>203</v>
      </c>
      <c r="K352" s="219" t="s">
        <v>167</v>
      </c>
      <c r="L352" s="219" t="s">
        <v>287</v>
      </c>
      <c r="M352" s="227"/>
      <c r="N352" s="228"/>
      <c r="O352" s="219"/>
      <c r="P352" s="219"/>
      <c r="Q352" s="219"/>
      <c r="R352" s="219"/>
      <c r="S352" s="219"/>
      <c r="T352" s="243"/>
      <c r="U352" s="215"/>
      <c r="V352" s="241">
        <v>825.34</v>
      </c>
      <c r="W352" s="222"/>
      <c r="X352" s="221"/>
      <c r="Y352" s="221"/>
      <c r="Z352" s="223"/>
      <c r="AA352" s="230">
        <v>825.34</v>
      </c>
      <c r="AB352" s="229" t="s">
        <v>182</v>
      </c>
      <c r="AC352" s="214">
        <v>223152</v>
      </c>
      <c r="AD352" s="214"/>
    </row>
    <row r="353" spans="1:30" ht="15.75" customHeight="1" x14ac:dyDescent="0.25">
      <c r="A353" s="227">
        <v>44075</v>
      </c>
      <c r="B353" s="228">
        <v>32931017</v>
      </c>
      <c r="C353" s="228" t="s">
        <v>1748</v>
      </c>
      <c r="D353" s="219" t="s">
        <v>219</v>
      </c>
      <c r="E353" s="219" t="s">
        <v>1749</v>
      </c>
      <c r="F353" s="219" t="s">
        <v>1750</v>
      </c>
      <c r="G353" s="219" t="s">
        <v>177</v>
      </c>
      <c r="H353" s="228" t="s">
        <v>1751</v>
      </c>
      <c r="I353" s="227">
        <v>44089</v>
      </c>
      <c r="J353" s="228" t="s">
        <v>166</v>
      </c>
      <c r="K353" s="219" t="s">
        <v>1752</v>
      </c>
      <c r="L353" s="219" t="s">
        <v>1753</v>
      </c>
      <c r="M353" s="227" t="s">
        <v>184</v>
      </c>
      <c r="N353" s="228" t="s">
        <v>657</v>
      </c>
      <c r="O353" s="219"/>
      <c r="P353" s="219"/>
      <c r="Q353" s="219"/>
      <c r="R353" s="219"/>
      <c r="S353" s="219"/>
      <c r="T353" s="243"/>
      <c r="U353" s="215"/>
      <c r="V353" s="241">
        <v>0</v>
      </c>
      <c r="W353" s="222"/>
      <c r="X353" s="53"/>
      <c r="Y353" s="53" t="s">
        <v>225</v>
      </c>
      <c r="Z353" s="223"/>
      <c r="AA353" s="230">
        <v>0</v>
      </c>
      <c r="AB353" s="229" t="s">
        <v>182</v>
      </c>
      <c r="AC353" s="214">
        <v>222894</v>
      </c>
      <c r="AD353" s="214"/>
    </row>
    <row r="354" spans="1:30" ht="15.75" customHeight="1" x14ac:dyDescent="0.25">
      <c r="A354" s="227">
        <v>44067</v>
      </c>
      <c r="B354" s="228">
        <v>32941644</v>
      </c>
      <c r="C354" s="228" t="s">
        <v>1754</v>
      </c>
      <c r="D354" s="219" t="s">
        <v>1755</v>
      </c>
      <c r="E354" s="219" t="s">
        <v>1756</v>
      </c>
      <c r="F354" s="219" t="s">
        <v>1757</v>
      </c>
      <c r="G354" s="219" t="s">
        <v>177</v>
      </c>
      <c r="H354" s="228" t="s">
        <v>1758</v>
      </c>
      <c r="I354" s="227">
        <v>44091</v>
      </c>
      <c r="J354" s="228" t="s">
        <v>166</v>
      </c>
      <c r="K354" s="219" t="s">
        <v>167</v>
      </c>
      <c r="L354" s="219" t="s">
        <v>211</v>
      </c>
      <c r="M354" s="227" t="s">
        <v>167</v>
      </c>
      <c r="N354" s="228" t="s">
        <v>1759</v>
      </c>
      <c r="O354" s="219" t="s">
        <v>180</v>
      </c>
      <c r="P354" s="219" t="s">
        <v>1760</v>
      </c>
      <c r="Q354" s="219"/>
      <c r="R354" s="219"/>
      <c r="S354" s="219"/>
      <c r="T354" s="243"/>
      <c r="U354" s="215"/>
      <c r="V354" s="241">
        <v>0</v>
      </c>
      <c r="W354" s="222"/>
      <c r="X354" s="221"/>
      <c r="Y354" s="221"/>
      <c r="Z354" s="223"/>
      <c r="AA354" s="230">
        <v>0</v>
      </c>
      <c r="AB354" s="229" t="s">
        <v>182</v>
      </c>
      <c r="AC354" s="214">
        <v>222538</v>
      </c>
      <c r="AD354" s="214"/>
    </row>
    <row r="355" spans="1:30" ht="15.75" customHeight="1" x14ac:dyDescent="0.25">
      <c r="A355" s="227">
        <v>44067</v>
      </c>
      <c r="B355" s="228"/>
      <c r="C355" s="228" t="s">
        <v>1761</v>
      </c>
      <c r="D355" s="219" t="s">
        <v>296</v>
      </c>
      <c r="E355" s="219" t="s">
        <v>297</v>
      </c>
      <c r="F355" s="219" t="s">
        <v>298</v>
      </c>
      <c r="G355" s="219" t="s">
        <v>177</v>
      </c>
      <c r="H355" s="228" t="s">
        <v>1762</v>
      </c>
      <c r="I355" s="227">
        <v>44091</v>
      </c>
      <c r="J355" s="228" t="s">
        <v>166</v>
      </c>
      <c r="K355" s="219" t="s">
        <v>300</v>
      </c>
      <c r="L355" s="219" t="s">
        <v>301</v>
      </c>
      <c r="M355" s="227"/>
      <c r="N355" s="228"/>
      <c r="O355" s="219"/>
      <c r="P355" s="219"/>
      <c r="Q355" s="219"/>
      <c r="R355" s="219"/>
      <c r="S355" s="219"/>
      <c r="T355" s="243"/>
      <c r="U355" s="215"/>
      <c r="V355" s="241">
        <v>0</v>
      </c>
      <c r="W355" s="222"/>
      <c r="X355" s="221"/>
      <c r="Y355" s="221"/>
      <c r="Z355" s="223"/>
      <c r="AA355" s="230">
        <v>0</v>
      </c>
      <c r="AB355" s="229" t="s">
        <v>182</v>
      </c>
      <c r="AC355" s="214">
        <v>223635</v>
      </c>
      <c r="AD355" s="214"/>
    </row>
    <row r="356" spans="1:30" ht="15.75" customHeight="1" x14ac:dyDescent="0.25">
      <c r="A356" s="227">
        <v>44028</v>
      </c>
      <c r="B356" s="228"/>
      <c r="C356" s="228" t="s">
        <v>1763</v>
      </c>
      <c r="D356" s="219" t="s">
        <v>532</v>
      </c>
      <c r="E356" s="219" t="s">
        <v>1764</v>
      </c>
      <c r="F356" s="219" t="s">
        <v>1765</v>
      </c>
      <c r="G356" s="219" t="s">
        <v>177</v>
      </c>
      <c r="H356" s="228" t="s">
        <v>1766</v>
      </c>
      <c r="I356" s="227">
        <v>44092</v>
      </c>
      <c r="J356" s="228" t="s">
        <v>203</v>
      </c>
      <c r="K356" s="219" t="s">
        <v>204</v>
      </c>
      <c r="L356" s="219" t="s">
        <v>1767</v>
      </c>
      <c r="M356" s="227"/>
      <c r="N356" s="228"/>
      <c r="O356" s="219"/>
      <c r="P356" s="219"/>
      <c r="Q356" s="219"/>
      <c r="R356" s="219"/>
      <c r="S356" s="219"/>
      <c r="T356" s="243"/>
      <c r="U356" s="215"/>
      <c r="V356" s="241">
        <v>0</v>
      </c>
      <c r="W356" s="222"/>
      <c r="X356" s="221"/>
      <c r="Y356" s="221"/>
      <c r="Z356" s="223"/>
      <c r="AA356" s="230">
        <v>0</v>
      </c>
      <c r="AB356" s="229" t="s">
        <v>182</v>
      </c>
      <c r="AC356" s="214">
        <v>220875</v>
      </c>
      <c r="AD356" s="214"/>
    </row>
    <row r="357" spans="1:30" ht="15.75" customHeight="1" x14ac:dyDescent="0.25">
      <c r="A357" s="227">
        <v>44064</v>
      </c>
      <c r="B357" s="228">
        <v>32945867</v>
      </c>
      <c r="C357" s="228" t="s">
        <v>1768</v>
      </c>
      <c r="D357" s="219" t="s">
        <v>347</v>
      </c>
      <c r="E357" s="219" t="s">
        <v>1769</v>
      </c>
      <c r="F357" s="219" t="s">
        <v>1770</v>
      </c>
      <c r="G357" s="219" t="s">
        <v>177</v>
      </c>
      <c r="H357" s="228" t="s">
        <v>1771</v>
      </c>
      <c r="I357" s="227">
        <v>44092</v>
      </c>
      <c r="J357" s="228" t="s">
        <v>1772</v>
      </c>
      <c r="K357" s="219" t="s">
        <v>316</v>
      </c>
      <c r="L357" s="219" t="s">
        <v>576</v>
      </c>
      <c r="M357" s="227" t="s">
        <v>316</v>
      </c>
      <c r="N357" s="228" t="s">
        <v>577</v>
      </c>
      <c r="O357" s="219" t="s">
        <v>578</v>
      </c>
      <c r="P357" s="219" t="s">
        <v>579</v>
      </c>
      <c r="Q357" s="219"/>
      <c r="R357" s="219"/>
      <c r="S357" s="219"/>
      <c r="T357" s="243"/>
      <c r="U357" s="215"/>
      <c r="V357" s="241">
        <v>2709.6</v>
      </c>
      <c r="W357" s="222"/>
      <c r="X357" s="221"/>
      <c r="Y357" s="221"/>
      <c r="Z357" s="223"/>
      <c r="AA357" s="230">
        <v>2709.6</v>
      </c>
      <c r="AB357" s="229" t="s">
        <v>182</v>
      </c>
      <c r="AC357" s="214">
        <v>222498</v>
      </c>
      <c r="AD357" s="214"/>
    </row>
    <row r="358" spans="1:30" ht="15.75" customHeight="1" x14ac:dyDescent="0.25">
      <c r="A358" s="227">
        <v>44068</v>
      </c>
      <c r="B358" s="228"/>
      <c r="C358" s="228" t="s">
        <v>1773</v>
      </c>
      <c r="D358" s="219" t="s">
        <v>650</v>
      </c>
      <c r="E358" s="219" t="s">
        <v>706</v>
      </c>
      <c r="F358" s="219" t="s">
        <v>707</v>
      </c>
      <c r="G358" s="219" t="s">
        <v>177</v>
      </c>
      <c r="H358" s="228" t="s">
        <v>1774</v>
      </c>
      <c r="I358" s="227">
        <v>44092</v>
      </c>
      <c r="J358" s="228" t="s">
        <v>203</v>
      </c>
      <c r="K358" s="219" t="s">
        <v>180</v>
      </c>
      <c r="L358" s="219" t="s">
        <v>1775</v>
      </c>
      <c r="M358" s="227" t="s">
        <v>180</v>
      </c>
      <c r="N358" s="228" t="s">
        <v>1776</v>
      </c>
      <c r="O358" s="219"/>
      <c r="P358" s="219"/>
      <c r="Q358" s="219"/>
      <c r="R358" s="219"/>
      <c r="S358" s="219"/>
      <c r="T358" s="243"/>
      <c r="U358" s="215"/>
      <c r="V358" s="241">
        <v>0</v>
      </c>
      <c r="W358" s="222"/>
      <c r="X358" s="221"/>
      <c r="Y358" s="221"/>
      <c r="Z358" s="223"/>
      <c r="AA358" s="230">
        <v>0</v>
      </c>
      <c r="AB358" s="229" t="s">
        <v>182</v>
      </c>
      <c r="AC358" s="214">
        <v>223094</v>
      </c>
      <c r="AD358" s="214"/>
    </row>
    <row r="359" spans="1:30" ht="15.75" customHeight="1" x14ac:dyDescent="0.25">
      <c r="A359" s="227">
        <v>44082</v>
      </c>
      <c r="B359" s="228"/>
      <c r="C359" s="228" t="s">
        <v>1777</v>
      </c>
      <c r="D359" s="219" t="s">
        <v>459</v>
      </c>
      <c r="E359" s="219" t="s">
        <v>773</v>
      </c>
      <c r="F359" s="219" t="s">
        <v>774</v>
      </c>
      <c r="G359" s="219" t="s">
        <v>177</v>
      </c>
      <c r="H359" s="228" t="s">
        <v>1778</v>
      </c>
      <c r="I359" s="227">
        <v>44092</v>
      </c>
      <c r="J359" s="228" t="s">
        <v>203</v>
      </c>
      <c r="K359" s="219" t="s">
        <v>167</v>
      </c>
      <c r="L359" s="219" t="s">
        <v>776</v>
      </c>
      <c r="M359" s="227" t="s">
        <v>167</v>
      </c>
      <c r="N359" s="228" t="s">
        <v>805</v>
      </c>
      <c r="O359" s="219" t="s">
        <v>167</v>
      </c>
      <c r="P359" s="219" t="s">
        <v>1115</v>
      </c>
      <c r="Q359" s="219"/>
      <c r="R359" s="219"/>
      <c r="S359" s="219"/>
      <c r="T359" s="243"/>
      <c r="U359" s="215"/>
      <c r="V359" s="241">
        <v>1784.79</v>
      </c>
      <c r="W359" s="222"/>
      <c r="X359" s="221"/>
      <c r="Y359" s="221"/>
      <c r="Z359" s="223"/>
      <c r="AA359" s="230">
        <v>1784.79</v>
      </c>
      <c r="AB359" s="229" t="s">
        <v>182</v>
      </c>
      <c r="AC359" s="214">
        <v>223573</v>
      </c>
      <c r="AD359" s="214"/>
    </row>
    <row r="360" spans="1:30" ht="15.75" customHeight="1" x14ac:dyDescent="0.25">
      <c r="A360" s="227">
        <v>43991</v>
      </c>
      <c r="B360" s="228"/>
      <c r="C360" s="228" t="s">
        <v>1779</v>
      </c>
      <c r="D360" s="219" t="s">
        <v>1297</v>
      </c>
      <c r="E360" s="219" t="s">
        <v>1298</v>
      </c>
      <c r="F360" s="219" t="s">
        <v>1299</v>
      </c>
      <c r="G360" s="219" t="s">
        <v>177</v>
      </c>
      <c r="H360" s="228" t="s">
        <v>1780</v>
      </c>
      <c r="I360" s="227">
        <v>44093</v>
      </c>
      <c r="J360" s="228" t="s">
        <v>203</v>
      </c>
      <c r="K360" s="219" t="s">
        <v>167</v>
      </c>
      <c r="L360" s="219" t="s">
        <v>511</v>
      </c>
      <c r="M360" s="227"/>
      <c r="N360" s="228"/>
      <c r="O360" s="219"/>
      <c r="P360" s="219"/>
      <c r="Q360" s="219"/>
      <c r="R360" s="219"/>
      <c r="S360" s="219"/>
      <c r="T360" s="243"/>
      <c r="U360" s="215"/>
      <c r="V360" s="241">
        <v>2744.53</v>
      </c>
      <c r="W360" s="222"/>
      <c r="X360" s="221"/>
      <c r="Y360" s="221"/>
      <c r="Z360" s="223"/>
      <c r="AA360" s="230">
        <v>2744.53</v>
      </c>
      <c r="AB360" s="229" t="s">
        <v>686</v>
      </c>
      <c r="AC360" s="214">
        <v>219850</v>
      </c>
      <c r="AD360" s="214"/>
    </row>
    <row r="361" spans="1:30" ht="15.75" customHeight="1" x14ac:dyDescent="0.25">
      <c r="A361" s="227">
        <v>44054</v>
      </c>
      <c r="B361" s="228">
        <v>32951461</v>
      </c>
      <c r="C361" s="228" t="s">
        <v>1781</v>
      </c>
      <c r="D361" s="219" t="s">
        <v>1086</v>
      </c>
      <c r="E361" s="219" t="s">
        <v>1782</v>
      </c>
      <c r="F361" s="219" t="s">
        <v>1783</v>
      </c>
      <c r="G361" s="219" t="s">
        <v>177</v>
      </c>
      <c r="H361" s="228" t="s">
        <v>1784</v>
      </c>
      <c r="I361" s="227">
        <v>44093</v>
      </c>
      <c r="J361" s="228" t="s">
        <v>203</v>
      </c>
      <c r="K361" s="219" t="s">
        <v>184</v>
      </c>
      <c r="L361" s="219" t="s">
        <v>554</v>
      </c>
      <c r="M361" s="227" t="s">
        <v>184</v>
      </c>
      <c r="N361" s="228" t="s">
        <v>598</v>
      </c>
      <c r="O361" s="219" t="s">
        <v>186</v>
      </c>
      <c r="P361" s="219" t="s">
        <v>838</v>
      </c>
      <c r="Q361" s="219"/>
      <c r="R361" s="219"/>
      <c r="S361" s="219"/>
      <c r="T361" s="243"/>
      <c r="U361" s="215"/>
      <c r="V361" s="241">
        <v>0</v>
      </c>
      <c r="W361" s="222"/>
      <c r="X361" s="221"/>
      <c r="Y361" s="221"/>
      <c r="Z361" s="223"/>
      <c r="AA361" s="230">
        <v>0</v>
      </c>
      <c r="AB361" s="229" t="s">
        <v>182</v>
      </c>
      <c r="AC361" s="214">
        <v>221993</v>
      </c>
      <c r="AD361" s="214"/>
    </row>
    <row r="362" spans="1:30" ht="15.75" customHeight="1" x14ac:dyDescent="0.25">
      <c r="A362" s="227">
        <v>44042</v>
      </c>
      <c r="B362" s="228">
        <v>32968544</v>
      </c>
      <c r="C362" s="228" t="s">
        <v>1785</v>
      </c>
      <c r="D362" s="219" t="s">
        <v>401</v>
      </c>
      <c r="E362" s="219" t="s">
        <v>1786</v>
      </c>
      <c r="F362" s="219" t="s">
        <v>1787</v>
      </c>
      <c r="G362" s="219" t="s">
        <v>177</v>
      </c>
      <c r="H362" s="228" t="s">
        <v>1788</v>
      </c>
      <c r="I362" s="227">
        <v>44093</v>
      </c>
      <c r="J362" s="228" t="s">
        <v>332</v>
      </c>
      <c r="K362" s="219" t="s">
        <v>874</v>
      </c>
      <c r="L362" s="219" t="s">
        <v>1789</v>
      </c>
      <c r="M362" s="227" t="s">
        <v>184</v>
      </c>
      <c r="N362" s="228" t="s">
        <v>185</v>
      </c>
      <c r="O362" s="219" t="s">
        <v>186</v>
      </c>
      <c r="P362" s="219" t="s">
        <v>187</v>
      </c>
      <c r="Q362" s="219"/>
      <c r="R362" s="219"/>
      <c r="S362" s="219"/>
      <c r="T362" s="243"/>
      <c r="U362" s="215"/>
      <c r="V362" s="241">
        <v>0</v>
      </c>
      <c r="W362" s="222"/>
      <c r="X362" s="221"/>
      <c r="Y362" s="221"/>
      <c r="Z362" s="223"/>
      <c r="AA362" s="230">
        <v>0</v>
      </c>
      <c r="AB362" s="229" t="s">
        <v>182</v>
      </c>
      <c r="AC362" s="214">
        <v>209403</v>
      </c>
      <c r="AD362" s="214"/>
    </row>
    <row r="363" spans="1:30" ht="15.75" customHeight="1" x14ac:dyDescent="0.25">
      <c r="A363" s="227">
        <v>44063</v>
      </c>
      <c r="B363" s="228"/>
      <c r="C363" s="228" t="s">
        <v>1790</v>
      </c>
      <c r="D363" s="219" t="s">
        <v>219</v>
      </c>
      <c r="E363" s="219" t="s">
        <v>1791</v>
      </c>
      <c r="F363" s="219" t="s">
        <v>1792</v>
      </c>
      <c r="G363" s="219" t="s">
        <v>177</v>
      </c>
      <c r="H363" s="228" t="s">
        <v>1793</v>
      </c>
      <c r="I363" s="227">
        <v>44094</v>
      </c>
      <c r="J363" s="228" t="s">
        <v>166</v>
      </c>
      <c r="K363" s="219" t="s">
        <v>184</v>
      </c>
      <c r="L363" s="219" t="s">
        <v>1090</v>
      </c>
      <c r="M363" s="227"/>
      <c r="N363" s="228"/>
      <c r="O363" s="219"/>
      <c r="P363" s="219"/>
      <c r="Q363" s="219"/>
      <c r="R363" s="219"/>
      <c r="S363" s="219"/>
      <c r="T363" s="243"/>
      <c r="U363" s="215"/>
      <c r="V363" s="241">
        <v>0</v>
      </c>
      <c r="W363" s="222"/>
      <c r="X363" s="53"/>
      <c r="Y363" s="53" t="s">
        <v>225</v>
      </c>
      <c r="Z363" s="223"/>
      <c r="AA363" s="230">
        <v>0</v>
      </c>
      <c r="AB363" s="229" t="s">
        <v>182</v>
      </c>
      <c r="AC363" s="214">
        <v>222897</v>
      </c>
      <c r="AD363" s="214"/>
    </row>
    <row r="364" spans="1:30" ht="15.75" customHeight="1" x14ac:dyDescent="0.25">
      <c r="A364" s="227">
        <v>44061</v>
      </c>
      <c r="B364" s="228">
        <v>32959417</v>
      </c>
      <c r="C364" s="228" t="s">
        <v>1794</v>
      </c>
      <c r="D364" s="224" t="s">
        <v>219</v>
      </c>
      <c r="E364" s="224" t="s">
        <v>1795</v>
      </c>
      <c r="F364" s="224" t="s">
        <v>1796</v>
      </c>
      <c r="G364" s="224" t="s">
        <v>177</v>
      </c>
      <c r="H364" s="228" t="s">
        <v>1797</v>
      </c>
      <c r="I364" s="227">
        <v>44095</v>
      </c>
      <c r="J364" s="228"/>
      <c r="K364" s="224" t="s">
        <v>184</v>
      </c>
      <c r="L364" s="224" t="s">
        <v>334</v>
      </c>
      <c r="M364" s="227" t="s">
        <v>186</v>
      </c>
      <c r="N364" s="228" t="s">
        <v>335</v>
      </c>
      <c r="O364" s="224"/>
      <c r="P364" s="224"/>
      <c r="Q364" s="224"/>
      <c r="R364" s="224"/>
      <c r="S364" s="224"/>
      <c r="T364" s="243"/>
      <c r="U364" s="215"/>
      <c r="V364" s="241">
        <v>0</v>
      </c>
      <c r="W364" s="222"/>
      <c r="X364" s="53"/>
      <c r="Y364" s="53"/>
      <c r="Z364" s="223"/>
      <c r="AA364" s="230">
        <v>0</v>
      </c>
      <c r="AB364" s="229"/>
      <c r="AC364" s="218">
        <v>222509</v>
      </c>
      <c r="AD364" s="218"/>
    </row>
    <row r="365" spans="1:30" ht="15.75" customHeight="1" x14ac:dyDescent="0.25">
      <c r="A365" s="227">
        <v>44085</v>
      </c>
      <c r="B365" s="228"/>
      <c r="C365" s="228" t="s">
        <v>1798</v>
      </c>
      <c r="D365" s="219" t="s">
        <v>283</v>
      </c>
      <c r="E365" s="219" t="s">
        <v>1799</v>
      </c>
      <c r="F365" s="219" t="s">
        <v>1800</v>
      </c>
      <c r="G365" s="219" t="s">
        <v>177</v>
      </c>
      <c r="H365" s="228" t="s">
        <v>1801</v>
      </c>
      <c r="I365" s="227">
        <v>44095</v>
      </c>
      <c r="J365" s="228" t="s">
        <v>203</v>
      </c>
      <c r="K365" s="219" t="s">
        <v>167</v>
      </c>
      <c r="L365" s="219" t="s">
        <v>345</v>
      </c>
      <c r="M365" s="227"/>
      <c r="N365" s="228"/>
      <c r="O365" s="219"/>
      <c r="P365" s="219"/>
      <c r="Q365" s="219"/>
      <c r="R365" s="219"/>
      <c r="S365" s="219"/>
      <c r="T365" s="243"/>
      <c r="U365" s="215"/>
      <c r="V365" s="241">
        <v>1796.35</v>
      </c>
      <c r="W365" s="222"/>
      <c r="X365" s="221"/>
      <c r="Y365" s="221"/>
      <c r="Z365" s="223"/>
      <c r="AA365" s="230">
        <v>1796.35</v>
      </c>
      <c r="AB365" s="229" t="s">
        <v>182</v>
      </c>
      <c r="AC365" s="214">
        <v>223263</v>
      </c>
      <c r="AD365" s="214"/>
    </row>
    <row r="366" spans="1:30" ht="15.75" customHeight="1" x14ac:dyDescent="0.25">
      <c r="A366" s="227">
        <v>44025</v>
      </c>
      <c r="B366" s="228"/>
      <c r="C366" s="228" t="s">
        <v>1802</v>
      </c>
      <c r="D366" s="224"/>
      <c r="E366" s="224"/>
      <c r="F366" s="224"/>
      <c r="G366" s="224" t="s">
        <v>164</v>
      </c>
      <c r="H366" s="228" t="s">
        <v>1803</v>
      </c>
      <c r="I366" s="227">
        <v>44096</v>
      </c>
      <c r="J366" s="228"/>
      <c r="K366" s="224" t="s">
        <v>167</v>
      </c>
      <c r="L366" s="224" t="s">
        <v>408</v>
      </c>
      <c r="M366" s="227"/>
      <c r="N366" s="228"/>
      <c r="O366" s="224"/>
      <c r="P366" s="224"/>
      <c r="Q366" s="224"/>
      <c r="R366" s="224"/>
      <c r="S366" s="224"/>
      <c r="T366" s="243"/>
      <c r="U366" s="215"/>
      <c r="V366" s="241">
        <v>0</v>
      </c>
      <c r="W366" s="222"/>
      <c r="X366" s="221"/>
      <c r="Y366" s="221"/>
      <c r="Z366" s="223"/>
      <c r="AA366" s="230">
        <v>0</v>
      </c>
      <c r="AB366" s="229"/>
      <c r="AC366" s="218">
        <v>221603</v>
      </c>
      <c r="AD366" s="218"/>
    </row>
    <row r="367" spans="1:30" ht="15.75" customHeight="1" x14ac:dyDescent="0.25">
      <c r="A367" s="227">
        <v>44076</v>
      </c>
      <c r="B367" s="228"/>
      <c r="C367" s="228" t="s">
        <v>1804</v>
      </c>
      <c r="D367" s="219" t="s">
        <v>219</v>
      </c>
      <c r="E367" s="219" t="s">
        <v>1805</v>
      </c>
      <c r="F367" s="219" t="s">
        <v>1806</v>
      </c>
      <c r="G367" s="219" t="s">
        <v>177</v>
      </c>
      <c r="H367" s="228" t="s">
        <v>1807</v>
      </c>
      <c r="I367" s="227">
        <v>44096</v>
      </c>
      <c r="J367" s="228" t="s">
        <v>332</v>
      </c>
      <c r="K367" s="219" t="s">
        <v>184</v>
      </c>
      <c r="L367" s="219" t="s">
        <v>334</v>
      </c>
      <c r="M367" s="227" t="s">
        <v>186</v>
      </c>
      <c r="N367" s="228" t="s">
        <v>335</v>
      </c>
      <c r="O367" s="219"/>
      <c r="P367" s="219"/>
      <c r="Q367" s="219"/>
      <c r="R367" s="219"/>
      <c r="S367" s="219"/>
      <c r="T367" s="243"/>
      <c r="U367" s="215"/>
      <c r="V367" s="241">
        <v>0</v>
      </c>
      <c r="W367" s="222"/>
      <c r="X367" s="221"/>
      <c r="Y367" s="221"/>
      <c r="Z367" s="223"/>
      <c r="AA367" s="230">
        <v>0</v>
      </c>
      <c r="AB367" s="229" t="s">
        <v>182</v>
      </c>
      <c r="AC367" s="214">
        <v>222861</v>
      </c>
      <c r="AD367" s="214"/>
    </row>
    <row r="368" spans="1:30" ht="15.75" customHeight="1" x14ac:dyDescent="0.25">
      <c r="A368" s="227">
        <v>44092</v>
      </c>
      <c r="B368" s="228"/>
      <c r="C368" s="228" t="s">
        <v>1808</v>
      </c>
      <c r="D368" s="219" t="s">
        <v>283</v>
      </c>
      <c r="E368" s="219" t="s">
        <v>1809</v>
      </c>
      <c r="F368" s="219" t="s">
        <v>1810</v>
      </c>
      <c r="G368" s="219" t="s">
        <v>177</v>
      </c>
      <c r="H368" s="228" t="s">
        <v>1811</v>
      </c>
      <c r="I368" s="227">
        <v>44096</v>
      </c>
      <c r="J368" s="228" t="s">
        <v>203</v>
      </c>
      <c r="K368" s="219" t="s">
        <v>167</v>
      </c>
      <c r="L368" s="219" t="s">
        <v>345</v>
      </c>
      <c r="M368" s="227"/>
      <c r="N368" s="228"/>
      <c r="O368" s="219"/>
      <c r="P368" s="219"/>
      <c r="Q368" s="219"/>
      <c r="R368" s="219"/>
      <c r="S368" s="219"/>
      <c r="T368" s="243"/>
      <c r="U368" s="215"/>
      <c r="V368" s="241">
        <v>1131.55</v>
      </c>
      <c r="W368" s="222"/>
      <c r="X368" s="221"/>
      <c r="Y368" s="221"/>
      <c r="Z368" s="223"/>
      <c r="AA368" s="230">
        <v>1131.55</v>
      </c>
      <c r="AB368" s="229"/>
      <c r="AC368" s="214">
        <v>223382</v>
      </c>
      <c r="AD368" s="214"/>
    </row>
    <row r="369" spans="1:30" ht="15.75" customHeight="1" x14ac:dyDescent="0.25">
      <c r="A369" s="227">
        <v>44043</v>
      </c>
      <c r="B369" s="228"/>
      <c r="C369" s="228" t="s">
        <v>1812</v>
      </c>
      <c r="D369" s="219" t="s">
        <v>1054</v>
      </c>
      <c r="E369" s="219" t="s">
        <v>1813</v>
      </c>
      <c r="F369" s="219" t="s">
        <v>1814</v>
      </c>
      <c r="G369" s="219" t="s">
        <v>177</v>
      </c>
      <c r="H369" s="228" t="s">
        <v>1815</v>
      </c>
      <c r="I369" s="227">
        <v>44096</v>
      </c>
      <c r="J369" s="228" t="s">
        <v>203</v>
      </c>
      <c r="K369" s="219" t="s">
        <v>167</v>
      </c>
      <c r="L369" s="219" t="s">
        <v>1599</v>
      </c>
      <c r="M369" s="227" t="s">
        <v>167</v>
      </c>
      <c r="N369" s="228" t="s">
        <v>168</v>
      </c>
      <c r="O369" s="219"/>
      <c r="P369" s="219"/>
      <c r="Q369" s="219"/>
      <c r="R369" s="219"/>
      <c r="S369" s="219"/>
      <c r="T369" s="243"/>
      <c r="U369" s="215"/>
      <c r="V369" s="241">
        <v>3476.51</v>
      </c>
      <c r="W369" s="222"/>
      <c r="X369" s="221"/>
      <c r="Y369" s="221"/>
      <c r="Z369" s="223"/>
      <c r="AA369" s="230">
        <v>3476.51</v>
      </c>
      <c r="AB369" s="229" t="s">
        <v>182</v>
      </c>
      <c r="AC369" s="214">
        <v>221680</v>
      </c>
      <c r="AD369" s="214"/>
    </row>
    <row r="370" spans="1:30" ht="15.75" customHeight="1" x14ac:dyDescent="0.25">
      <c r="A370" s="227">
        <v>44036</v>
      </c>
      <c r="B370" s="228">
        <v>33145003</v>
      </c>
      <c r="C370" s="228" t="s">
        <v>1816</v>
      </c>
      <c r="D370" s="219" t="s">
        <v>219</v>
      </c>
      <c r="E370" s="219" t="s">
        <v>1817</v>
      </c>
      <c r="F370" s="219" t="s">
        <v>1818</v>
      </c>
      <c r="G370" s="219" t="s">
        <v>177</v>
      </c>
      <c r="H370" s="228" t="s">
        <v>1819</v>
      </c>
      <c r="I370" s="227">
        <v>44098</v>
      </c>
      <c r="J370" s="228" t="s">
        <v>166</v>
      </c>
      <c r="K370" s="219" t="s">
        <v>223</v>
      </c>
      <c r="L370" s="219" t="s">
        <v>224</v>
      </c>
      <c r="M370" s="227" t="s">
        <v>180</v>
      </c>
      <c r="N370" s="228" t="s">
        <v>1820</v>
      </c>
      <c r="O370" s="219"/>
      <c r="P370" s="219"/>
      <c r="Q370" s="219"/>
      <c r="R370" s="219"/>
      <c r="S370" s="219"/>
      <c r="T370" s="243"/>
      <c r="U370" s="215"/>
      <c r="V370" s="241">
        <v>0</v>
      </c>
      <c r="W370" s="222"/>
      <c r="X370" s="53"/>
      <c r="Y370" s="53" t="s">
        <v>225</v>
      </c>
      <c r="Z370" s="223"/>
      <c r="AA370" s="230">
        <v>0</v>
      </c>
      <c r="AB370" s="229" t="s">
        <v>182</v>
      </c>
      <c r="AC370" s="214">
        <v>218345</v>
      </c>
      <c r="AD370" s="214"/>
    </row>
    <row r="371" spans="1:30" ht="15.75" customHeight="1" x14ac:dyDescent="0.25">
      <c r="A371" s="227">
        <v>44093</v>
      </c>
      <c r="B371" s="228">
        <v>32980446</v>
      </c>
      <c r="C371" s="228" t="s">
        <v>1821</v>
      </c>
      <c r="D371" s="219" t="s">
        <v>207</v>
      </c>
      <c r="E371" s="219" t="s">
        <v>1822</v>
      </c>
      <c r="F371" s="219" t="s">
        <v>1823</v>
      </c>
      <c r="G371" s="219" t="s">
        <v>177</v>
      </c>
      <c r="H371" s="228" t="s">
        <v>1824</v>
      </c>
      <c r="I371" s="227">
        <v>44098</v>
      </c>
      <c r="J371" s="228" t="s">
        <v>231</v>
      </c>
      <c r="K371" s="219" t="s">
        <v>184</v>
      </c>
      <c r="L371" s="219" t="s">
        <v>1825</v>
      </c>
      <c r="M371" s="227" t="s">
        <v>184</v>
      </c>
      <c r="N371" s="228" t="s">
        <v>448</v>
      </c>
      <c r="O371" s="219"/>
      <c r="P371" s="219"/>
      <c r="Q371" s="219"/>
      <c r="R371" s="219"/>
      <c r="S371" s="219"/>
      <c r="T371" s="243"/>
      <c r="U371" s="215"/>
      <c r="V371" s="241">
        <v>0</v>
      </c>
      <c r="W371" s="222"/>
      <c r="X371" s="221"/>
      <c r="Y371" s="221"/>
      <c r="Z371" s="223"/>
      <c r="AA371" s="230">
        <v>0</v>
      </c>
      <c r="AB371" s="229" t="s">
        <v>182</v>
      </c>
      <c r="AC371" s="214">
        <v>223482</v>
      </c>
      <c r="AD371" s="214"/>
    </row>
    <row r="372" spans="1:30" ht="15.75" customHeight="1" x14ac:dyDescent="0.25">
      <c r="A372" s="227">
        <v>44082</v>
      </c>
      <c r="B372" s="228"/>
      <c r="C372" s="228" t="s">
        <v>1826</v>
      </c>
      <c r="D372" s="224" t="s">
        <v>1019</v>
      </c>
      <c r="E372" s="224" t="s">
        <v>1020</v>
      </c>
      <c r="F372" s="224" t="s">
        <v>1021</v>
      </c>
      <c r="G372" s="224" t="s">
        <v>177</v>
      </c>
      <c r="H372" s="228" t="s">
        <v>1827</v>
      </c>
      <c r="I372" s="227">
        <v>44098</v>
      </c>
      <c r="J372" s="228"/>
      <c r="K372" s="224" t="s">
        <v>167</v>
      </c>
      <c r="L372" s="224" t="s">
        <v>1828</v>
      </c>
      <c r="M372" s="227"/>
      <c r="N372" s="228"/>
      <c r="O372" s="224"/>
      <c r="P372" s="224"/>
      <c r="Q372" s="224"/>
      <c r="R372" s="224"/>
      <c r="S372" s="224"/>
      <c r="T372" s="243"/>
      <c r="U372" s="215"/>
      <c r="V372" s="241">
        <v>0</v>
      </c>
      <c r="W372" s="222"/>
      <c r="X372" s="221"/>
      <c r="Y372" s="221"/>
      <c r="Z372" s="223"/>
      <c r="AA372" s="230">
        <v>0</v>
      </c>
      <c r="AB372" s="229"/>
      <c r="AC372" s="218">
        <v>223586</v>
      </c>
      <c r="AD372" s="218"/>
    </row>
    <row r="373" spans="1:30" ht="15.75" customHeight="1" x14ac:dyDescent="0.25">
      <c r="A373" s="227">
        <v>44053</v>
      </c>
      <c r="B373" s="228"/>
      <c r="C373" s="228" t="s">
        <v>1829</v>
      </c>
      <c r="D373" s="219" t="s">
        <v>756</v>
      </c>
      <c r="E373" s="219" t="s">
        <v>1830</v>
      </c>
      <c r="F373" s="219" t="s">
        <v>1831</v>
      </c>
      <c r="G373" s="219" t="s">
        <v>177</v>
      </c>
      <c r="H373" s="228" t="s">
        <v>1832</v>
      </c>
      <c r="I373" s="227">
        <v>44099</v>
      </c>
      <c r="J373" s="228" t="s">
        <v>332</v>
      </c>
      <c r="K373" s="219" t="s">
        <v>184</v>
      </c>
      <c r="L373" s="219" t="s">
        <v>554</v>
      </c>
      <c r="M373" s="227" t="s">
        <v>186</v>
      </c>
      <c r="N373" s="228" t="s">
        <v>838</v>
      </c>
      <c r="O373" s="219" t="s">
        <v>874</v>
      </c>
      <c r="P373" s="219" t="s">
        <v>1646</v>
      </c>
      <c r="Q373" s="219"/>
      <c r="R373" s="219"/>
      <c r="S373" s="219"/>
      <c r="T373" s="243"/>
      <c r="U373" s="215"/>
      <c r="V373" s="241">
        <v>0</v>
      </c>
      <c r="W373" s="222"/>
      <c r="X373" s="221"/>
      <c r="Y373" s="221"/>
      <c r="Z373" s="223"/>
      <c r="AA373" s="230">
        <v>0</v>
      </c>
      <c r="AB373" s="229" t="s">
        <v>182</v>
      </c>
      <c r="AC373" s="214">
        <v>222057</v>
      </c>
      <c r="AD373" s="214"/>
    </row>
    <row r="374" spans="1:30" ht="15.75" customHeight="1" x14ac:dyDescent="0.25">
      <c r="A374" s="227">
        <v>44088</v>
      </c>
      <c r="B374" s="228">
        <v>32978210</v>
      </c>
      <c r="C374" s="228" t="s">
        <v>1833</v>
      </c>
      <c r="D374" s="219" t="s">
        <v>1834</v>
      </c>
      <c r="E374" s="219" t="s">
        <v>1835</v>
      </c>
      <c r="F374" s="219" t="s">
        <v>1836</v>
      </c>
      <c r="G374" s="219" t="s">
        <v>177</v>
      </c>
      <c r="H374" s="228" t="s">
        <v>1837</v>
      </c>
      <c r="I374" s="227">
        <v>44099</v>
      </c>
      <c r="J374" s="228" t="s">
        <v>1772</v>
      </c>
      <c r="K374" s="219" t="s">
        <v>184</v>
      </c>
      <c r="L374" s="219" t="s">
        <v>334</v>
      </c>
      <c r="M374" s="227" t="s">
        <v>186</v>
      </c>
      <c r="N374" s="228" t="s">
        <v>335</v>
      </c>
      <c r="O374" s="219" t="s">
        <v>184</v>
      </c>
      <c r="P374" s="219" t="s">
        <v>1838</v>
      </c>
      <c r="Q374" s="219"/>
      <c r="R374" s="219"/>
      <c r="S374" s="219"/>
      <c r="T374" s="243"/>
      <c r="U374" s="215"/>
      <c r="V374" s="241">
        <v>0</v>
      </c>
      <c r="W374" s="222"/>
      <c r="X374" s="221"/>
      <c r="Y374" s="221"/>
      <c r="Z374" s="223"/>
      <c r="AA374" s="230">
        <v>0</v>
      </c>
      <c r="AB374" s="229" t="s">
        <v>182</v>
      </c>
      <c r="AC374" s="214">
        <v>223281</v>
      </c>
      <c r="AD374" s="214"/>
    </row>
    <row r="375" spans="1:30" ht="15.75" customHeight="1" x14ac:dyDescent="0.25">
      <c r="A375" s="227">
        <v>44090</v>
      </c>
      <c r="B375" s="228">
        <v>32979176</v>
      </c>
      <c r="C375" s="228" t="s">
        <v>1839</v>
      </c>
      <c r="D375" s="219" t="s">
        <v>436</v>
      </c>
      <c r="E375" s="219" t="s">
        <v>1840</v>
      </c>
      <c r="F375" s="219" t="s">
        <v>1841</v>
      </c>
      <c r="G375" s="219" t="s">
        <v>177</v>
      </c>
      <c r="H375" s="228" t="s">
        <v>1842</v>
      </c>
      <c r="I375" s="227">
        <v>44100</v>
      </c>
      <c r="J375" s="228" t="s">
        <v>179</v>
      </c>
      <c r="K375" s="219" t="s">
        <v>180</v>
      </c>
      <c r="L375" s="219" t="s">
        <v>1843</v>
      </c>
      <c r="M375" s="227" t="s">
        <v>316</v>
      </c>
      <c r="N375" s="228" t="s">
        <v>1844</v>
      </c>
      <c r="O375" s="219"/>
      <c r="P375" s="219"/>
      <c r="Q375" s="219"/>
      <c r="R375" s="219"/>
      <c r="S375" s="219"/>
      <c r="T375" s="243"/>
      <c r="U375" s="215"/>
      <c r="V375" s="241">
        <v>0</v>
      </c>
      <c r="W375" s="222"/>
      <c r="X375" s="53"/>
      <c r="Y375" s="53"/>
      <c r="Z375" s="223"/>
      <c r="AA375" s="230">
        <v>0</v>
      </c>
      <c r="AB375" s="229" t="s">
        <v>182</v>
      </c>
      <c r="AC375" s="214">
        <v>223449</v>
      </c>
      <c r="AD375" s="214"/>
    </row>
    <row r="376" spans="1:30" ht="15.75" customHeight="1" x14ac:dyDescent="0.25">
      <c r="A376" s="227">
        <v>44097</v>
      </c>
      <c r="B376" s="228">
        <v>32979023</v>
      </c>
      <c r="C376" s="228" t="s">
        <v>1845</v>
      </c>
      <c r="D376" s="219" t="s">
        <v>219</v>
      </c>
      <c r="E376" s="219" t="s">
        <v>1846</v>
      </c>
      <c r="F376" s="219" t="s">
        <v>1847</v>
      </c>
      <c r="G376" s="219" t="s">
        <v>177</v>
      </c>
      <c r="H376" s="228" t="s">
        <v>1848</v>
      </c>
      <c r="I376" s="227">
        <v>44100</v>
      </c>
      <c r="J376" s="228" t="s">
        <v>332</v>
      </c>
      <c r="K376" s="219" t="s">
        <v>184</v>
      </c>
      <c r="L376" s="219" t="s">
        <v>552</v>
      </c>
      <c r="M376" s="227" t="s">
        <v>186</v>
      </c>
      <c r="N376" s="228" t="s">
        <v>553</v>
      </c>
      <c r="O376" s="219"/>
      <c r="P376" s="219"/>
      <c r="Q376" s="219"/>
      <c r="R376" s="219"/>
      <c r="S376" s="219"/>
      <c r="T376" s="243"/>
      <c r="U376" s="215"/>
      <c r="V376" s="241">
        <v>0</v>
      </c>
      <c r="W376" s="222"/>
      <c r="X376" s="221"/>
      <c r="Y376" s="221"/>
      <c r="Z376" s="223"/>
      <c r="AA376" s="230">
        <v>0</v>
      </c>
      <c r="AB376" s="229" t="s">
        <v>182</v>
      </c>
      <c r="AC376" s="214">
        <v>223430</v>
      </c>
      <c r="AD376" s="214"/>
    </row>
    <row r="377" spans="1:30" ht="15.75" customHeight="1" x14ac:dyDescent="0.25">
      <c r="A377" s="227">
        <v>44093</v>
      </c>
      <c r="B377" s="228"/>
      <c r="C377" s="228" t="s">
        <v>1849</v>
      </c>
      <c r="D377" s="219" t="s">
        <v>207</v>
      </c>
      <c r="E377" s="219" t="s">
        <v>1061</v>
      </c>
      <c r="F377" s="219" t="s">
        <v>1062</v>
      </c>
      <c r="G377" s="219" t="s">
        <v>177</v>
      </c>
      <c r="H377" s="228" t="s">
        <v>1850</v>
      </c>
      <c r="I377" s="227">
        <v>44102</v>
      </c>
      <c r="J377" s="228" t="s">
        <v>203</v>
      </c>
      <c r="K377" s="219" t="s">
        <v>167</v>
      </c>
      <c r="L377" s="219" t="s">
        <v>511</v>
      </c>
      <c r="M377" s="227"/>
      <c r="N377" s="228"/>
      <c r="O377" s="219"/>
      <c r="P377" s="219"/>
      <c r="Q377" s="219"/>
      <c r="R377" s="219"/>
      <c r="S377" s="219"/>
      <c r="T377" s="243"/>
      <c r="U377" s="215"/>
      <c r="V377" s="241">
        <v>2904</v>
      </c>
      <c r="W377" s="222"/>
      <c r="X377" s="221"/>
      <c r="Y377" s="221"/>
      <c r="Z377" s="223"/>
      <c r="AA377" s="230">
        <v>2904</v>
      </c>
      <c r="AB377" s="229" t="s">
        <v>182</v>
      </c>
      <c r="AC377" s="214">
        <v>223344</v>
      </c>
      <c r="AD377" s="214"/>
    </row>
    <row r="378" spans="1:30" ht="15.75" customHeight="1" x14ac:dyDescent="0.25">
      <c r="A378" s="227">
        <v>44102</v>
      </c>
      <c r="B378" s="228">
        <v>32985181</v>
      </c>
      <c r="C378" s="228" t="s">
        <v>1851</v>
      </c>
      <c r="D378" s="219" t="s">
        <v>192</v>
      </c>
      <c r="E378" s="219" t="s">
        <v>1069</v>
      </c>
      <c r="F378" s="219" t="s">
        <v>1070</v>
      </c>
      <c r="G378" s="219" t="s">
        <v>177</v>
      </c>
      <c r="H378" s="228" t="s">
        <v>1852</v>
      </c>
      <c r="I378" s="227">
        <v>44102</v>
      </c>
      <c r="J378" s="228" t="s">
        <v>203</v>
      </c>
      <c r="K378" s="219" t="s">
        <v>167</v>
      </c>
      <c r="L378" s="219" t="s">
        <v>1223</v>
      </c>
      <c r="M378" s="227" t="s">
        <v>167</v>
      </c>
      <c r="N378" s="228" t="s">
        <v>408</v>
      </c>
      <c r="O378" s="219" t="s">
        <v>1145</v>
      </c>
      <c r="P378" s="219" t="s">
        <v>1146</v>
      </c>
      <c r="Q378" s="219"/>
      <c r="R378" s="219"/>
      <c r="S378" s="219"/>
      <c r="T378" s="243"/>
      <c r="U378" s="215"/>
      <c r="V378" s="241">
        <v>4665.62</v>
      </c>
      <c r="W378" s="222"/>
      <c r="X378" s="221"/>
      <c r="Y378" s="221"/>
      <c r="Z378" s="223"/>
      <c r="AA378" s="230">
        <v>4665.62</v>
      </c>
      <c r="AB378" s="229" t="s">
        <v>182</v>
      </c>
      <c r="AC378" s="214">
        <v>223631</v>
      </c>
      <c r="AD378" s="214"/>
    </row>
    <row r="379" spans="1:30" ht="15.75" customHeight="1" x14ac:dyDescent="0.25">
      <c r="A379" s="227">
        <v>44075</v>
      </c>
      <c r="B379" s="228">
        <v>32993968</v>
      </c>
      <c r="C379" s="228" t="s">
        <v>1853</v>
      </c>
      <c r="D379" s="219" t="s">
        <v>515</v>
      </c>
      <c r="E379" s="219" t="s">
        <v>1854</v>
      </c>
      <c r="F379" s="219" t="s">
        <v>1855</v>
      </c>
      <c r="G379" s="219" t="s">
        <v>177</v>
      </c>
      <c r="H379" s="228" t="s">
        <v>1856</v>
      </c>
      <c r="I379" s="227">
        <v>44102</v>
      </c>
      <c r="J379" s="228" t="s">
        <v>203</v>
      </c>
      <c r="K379" s="219" t="s">
        <v>180</v>
      </c>
      <c r="L379" s="219" t="s">
        <v>1006</v>
      </c>
      <c r="M379" s="227" t="s">
        <v>180</v>
      </c>
      <c r="N379" s="228" t="s">
        <v>1007</v>
      </c>
      <c r="O379" s="219" t="s">
        <v>167</v>
      </c>
      <c r="P379" s="219" t="s">
        <v>1857</v>
      </c>
      <c r="Q379" s="219"/>
      <c r="R379" s="219"/>
      <c r="S379" s="219"/>
      <c r="T379" s="243"/>
      <c r="U379" s="215"/>
      <c r="V379" s="241">
        <v>4236</v>
      </c>
      <c r="W379" s="222"/>
      <c r="X379" s="221"/>
      <c r="Y379" s="221"/>
      <c r="Z379" s="223"/>
      <c r="AA379" s="230">
        <v>4236</v>
      </c>
      <c r="AB379" s="229" t="s">
        <v>182</v>
      </c>
      <c r="AC379" s="214">
        <v>222859</v>
      </c>
      <c r="AD379" s="214"/>
    </row>
    <row r="380" spans="1:30" ht="15.75" customHeight="1" x14ac:dyDescent="0.25">
      <c r="A380" s="227">
        <v>43978</v>
      </c>
      <c r="B380" s="228">
        <v>33015351</v>
      </c>
      <c r="C380" s="228" t="s">
        <v>1858</v>
      </c>
      <c r="D380" s="219" t="s">
        <v>436</v>
      </c>
      <c r="E380" s="219" t="s">
        <v>1859</v>
      </c>
      <c r="F380" s="219" t="s">
        <v>1860</v>
      </c>
      <c r="G380" s="219" t="s">
        <v>177</v>
      </c>
      <c r="H380" s="228" t="s">
        <v>1861</v>
      </c>
      <c r="I380" s="227">
        <v>44102</v>
      </c>
      <c r="J380" s="228" t="s">
        <v>166</v>
      </c>
      <c r="K380" s="219" t="s">
        <v>300</v>
      </c>
      <c r="L380" s="219" t="s">
        <v>933</v>
      </c>
      <c r="M380" s="227" t="s">
        <v>300</v>
      </c>
      <c r="N380" s="228" t="s">
        <v>931</v>
      </c>
      <c r="O380" s="219"/>
      <c r="P380" s="219"/>
      <c r="Q380" s="219"/>
      <c r="R380" s="219"/>
      <c r="S380" s="219"/>
      <c r="T380" s="243"/>
      <c r="U380" s="215"/>
      <c r="V380" s="241">
        <v>0</v>
      </c>
      <c r="W380" s="222"/>
      <c r="X380" s="221"/>
      <c r="Y380" s="53" t="s">
        <v>493</v>
      </c>
      <c r="Z380" s="223"/>
      <c r="AA380" s="230">
        <v>0</v>
      </c>
      <c r="AB380" s="229" t="s">
        <v>182</v>
      </c>
      <c r="AC380" s="214">
        <v>232756</v>
      </c>
      <c r="AD380" s="214"/>
    </row>
    <row r="381" spans="1:30" ht="15.75" customHeight="1" x14ac:dyDescent="0.25">
      <c r="A381" s="227">
        <v>44039</v>
      </c>
      <c r="B381" s="228"/>
      <c r="C381" s="228" t="s">
        <v>1862</v>
      </c>
      <c r="D381" s="224"/>
      <c r="E381" s="224"/>
      <c r="F381" s="224"/>
      <c r="G381" s="224" t="s">
        <v>164</v>
      </c>
      <c r="H381" s="228" t="s">
        <v>1863</v>
      </c>
      <c r="I381" s="227">
        <v>44103</v>
      </c>
      <c r="J381" s="228"/>
      <c r="K381" s="224" t="s">
        <v>167</v>
      </c>
      <c r="L381" s="224" t="s">
        <v>463</v>
      </c>
      <c r="M381" s="227"/>
      <c r="N381" s="228"/>
      <c r="O381" s="224"/>
      <c r="P381" s="224"/>
      <c r="Q381" s="224"/>
      <c r="R381" s="224"/>
      <c r="S381" s="224"/>
      <c r="T381" s="243"/>
      <c r="U381" s="215"/>
      <c r="V381" s="241">
        <v>0</v>
      </c>
      <c r="W381" s="222"/>
      <c r="X381" s="221"/>
      <c r="Y381" s="221"/>
      <c r="Z381" s="223"/>
      <c r="AA381" s="230">
        <v>0</v>
      </c>
      <c r="AB381" s="229"/>
      <c r="AC381" s="218">
        <v>221817</v>
      </c>
      <c r="AD381" s="218"/>
    </row>
    <row r="382" spans="1:30" ht="15.75" customHeight="1" x14ac:dyDescent="0.25">
      <c r="A382" s="227">
        <v>44039</v>
      </c>
      <c r="B382" s="228"/>
      <c r="C382" s="228" t="s">
        <v>1864</v>
      </c>
      <c r="D382" s="224"/>
      <c r="E382" s="224"/>
      <c r="F382" s="224"/>
      <c r="G382" s="224" t="s">
        <v>164</v>
      </c>
      <c r="H382" s="228" t="s">
        <v>1865</v>
      </c>
      <c r="I382" s="227">
        <v>44103</v>
      </c>
      <c r="J382" s="228"/>
      <c r="K382" s="224" t="s">
        <v>167</v>
      </c>
      <c r="L382" s="224" t="s">
        <v>1866</v>
      </c>
      <c r="M382" s="227"/>
      <c r="N382" s="228"/>
      <c r="O382" s="224"/>
      <c r="P382" s="224"/>
      <c r="Q382" s="224"/>
      <c r="R382" s="224"/>
      <c r="S382" s="224"/>
      <c r="T382" s="243"/>
      <c r="U382" s="215"/>
      <c r="V382" s="241">
        <v>0</v>
      </c>
      <c r="W382" s="222"/>
      <c r="X382" s="221"/>
      <c r="Y382" s="53"/>
      <c r="Z382" s="223"/>
      <c r="AA382" s="230">
        <v>0</v>
      </c>
      <c r="AB382" s="229"/>
      <c r="AC382" s="218">
        <v>221818</v>
      </c>
      <c r="AD382" s="218"/>
    </row>
    <row r="383" spans="1:30" ht="15.75" customHeight="1" x14ac:dyDescent="0.25">
      <c r="A383" s="227">
        <v>44039</v>
      </c>
      <c r="B383" s="228"/>
      <c r="C383" s="228" t="s">
        <v>1867</v>
      </c>
      <c r="D383" s="224"/>
      <c r="E383" s="224"/>
      <c r="F383" s="224"/>
      <c r="G383" s="224" t="s">
        <v>164</v>
      </c>
      <c r="H383" s="228" t="s">
        <v>1868</v>
      </c>
      <c r="I383" s="227">
        <v>44103</v>
      </c>
      <c r="J383" s="228"/>
      <c r="K383" s="224" t="s">
        <v>167</v>
      </c>
      <c r="L383" s="224" t="s">
        <v>1866</v>
      </c>
      <c r="M383" s="227"/>
      <c r="N383" s="228"/>
      <c r="O383" s="224"/>
      <c r="P383" s="224"/>
      <c r="Q383" s="224"/>
      <c r="R383" s="224"/>
      <c r="S383" s="224"/>
      <c r="T383" s="243"/>
      <c r="U383" s="215"/>
      <c r="V383" s="241">
        <v>0</v>
      </c>
      <c r="W383" s="222"/>
      <c r="X383" s="221"/>
      <c r="Y383" s="221"/>
      <c r="Z383" s="223"/>
      <c r="AA383" s="230">
        <v>0</v>
      </c>
      <c r="AB383" s="229"/>
      <c r="AC383" s="218">
        <v>221820</v>
      </c>
      <c r="AD383" s="218"/>
    </row>
    <row r="384" spans="1:30" ht="15.75" customHeight="1" x14ac:dyDescent="0.25">
      <c r="A384" s="227">
        <v>44038</v>
      </c>
      <c r="B384" s="228"/>
      <c r="C384" s="228" t="s">
        <v>1869</v>
      </c>
      <c r="D384" s="224"/>
      <c r="E384" s="224"/>
      <c r="F384" s="224"/>
      <c r="G384" s="224" t="s">
        <v>164</v>
      </c>
      <c r="H384" s="228" t="s">
        <v>1870</v>
      </c>
      <c r="I384" s="227">
        <v>44103</v>
      </c>
      <c r="J384" s="228"/>
      <c r="K384" s="224" t="s">
        <v>167</v>
      </c>
      <c r="L384" s="224" t="s">
        <v>1414</v>
      </c>
      <c r="M384" s="227"/>
      <c r="N384" s="228"/>
      <c r="O384" s="224"/>
      <c r="P384" s="224"/>
      <c r="Q384" s="224"/>
      <c r="R384" s="224"/>
      <c r="S384" s="224"/>
      <c r="T384" s="243"/>
      <c r="U384" s="215"/>
      <c r="V384" s="241">
        <v>0</v>
      </c>
      <c r="W384" s="222"/>
      <c r="X384" s="221"/>
      <c r="Y384" s="221"/>
      <c r="Z384" s="223"/>
      <c r="AA384" s="230">
        <v>0</v>
      </c>
      <c r="AB384" s="229"/>
      <c r="AC384" s="218">
        <v>222512</v>
      </c>
      <c r="AD384" s="218"/>
    </row>
    <row r="385" spans="1:30" ht="15.75" customHeight="1" x14ac:dyDescent="0.25">
      <c r="A385" s="227">
        <v>44095</v>
      </c>
      <c r="B385" s="228"/>
      <c r="C385" s="228" t="s">
        <v>1871</v>
      </c>
      <c r="D385" s="219" t="s">
        <v>283</v>
      </c>
      <c r="E385" s="219" t="s">
        <v>630</v>
      </c>
      <c r="F385" s="219" t="s">
        <v>631</v>
      </c>
      <c r="G385" s="219" t="s">
        <v>177</v>
      </c>
      <c r="H385" s="228" t="s">
        <v>1872</v>
      </c>
      <c r="I385" s="227">
        <v>44103</v>
      </c>
      <c r="J385" s="228" t="s">
        <v>203</v>
      </c>
      <c r="K385" s="219" t="s">
        <v>167</v>
      </c>
      <c r="L385" s="219" t="s">
        <v>287</v>
      </c>
      <c r="M385" s="227"/>
      <c r="N385" s="228"/>
      <c r="O385" s="219"/>
      <c r="P385" s="219"/>
      <c r="Q385" s="219"/>
      <c r="R385" s="219"/>
      <c r="S385" s="219"/>
      <c r="T385" s="243"/>
      <c r="U385" s="215"/>
      <c r="V385" s="241">
        <v>115.9</v>
      </c>
      <c r="W385" s="222"/>
      <c r="X385" s="221"/>
      <c r="Y385" s="221"/>
      <c r="Z385" s="223"/>
      <c r="AA385" s="230">
        <v>115.9</v>
      </c>
      <c r="AB385" s="229" t="s">
        <v>182</v>
      </c>
      <c r="AC385" s="214">
        <v>223388</v>
      </c>
      <c r="AD385" s="214"/>
    </row>
    <row r="386" spans="1:30" ht="15.75" customHeight="1" x14ac:dyDescent="0.25">
      <c r="A386" s="227">
        <v>44097</v>
      </c>
      <c r="B386" s="228">
        <v>32995889</v>
      </c>
      <c r="C386" s="228" t="s">
        <v>1873</v>
      </c>
      <c r="D386" s="219" t="s">
        <v>347</v>
      </c>
      <c r="E386" s="219" t="s">
        <v>1874</v>
      </c>
      <c r="F386" s="219" t="s">
        <v>1875</v>
      </c>
      <c r="G386" s="219" t="s">
        <v>177</v>
      </c>
      <c r="H386" s="228" t="s">
        <v>1876</v>
      </c>
      <c r="I386" s="227">
        <v>44103</v>
      </c>
      <c r="J386" s="228" t="s">
        <v>203</v>
      </c>
      <c r="K386" s="219" t="s">
        <v>184</v>
      </c>
      <c r="L386" s="219" t="s">
        <v>1877</v>
      </c>
      <c r="M386" s="227" t="s">
        <v>288</v>
      </c>
      <c r="N386" s="228">
        <v>201444</v>
      </c>
      <c r="O386" s="219"/>
      <c r="P386" s="219"/>
      <c r="Q386" s="219"/>
      <c r="R386" s="219"/>
      <c r="S386" s="219"/>
      <c r="T386" s="243"/>
      <c r="U386" s="215"/>
      <c r="V386" s="241">
        <v>1056</v>
      </c>
      <c r="W386" s="222"/>
      <c r="X386" s="221"/>
      <c r="Y386" s="221"/>
      <c r="Z386" s="223"/>
      <c r="AA386" s="230">
        <v>1056</v>
      </c>
      <c r="AB386" s="229" t="s">
        <v>686</v>
      </c>
      <c r="AC386" s="214">
        <v>223567</v>
      </c>
      <c r="AD386" s="214"/>
    </row>
    <row r="387" spans="1:30" ht="15.75" customHeight="1" x14ac:dyDescent="0.25">
      <c r="A387" s="227">
        <v>44089</v>
      </c>
      <c r="B387" s="228">
        <v>32994285</v>
      </c>
      <c r="C387" s="228" t="s">
        <v>1878</v>
      </c>
      <c r="D387" s="219" t="s">
        <v>312</v>
      </c>
      <c r="E387" s="219" t="s">
        <v>1879</v>
      </c>
      <c r="F387" s="219" t="s">
        <v>1880</v>
      </c>
      <c r="G387" s="219" t="s">
        <v>177</v>
      </c>
      <c r="H387" s="228" t="s">
        <v>1881</v>
      </c>
      <c r="I387" s="227">
        <v>44103</v>
      </c>
      <c r="J387" s="228" t="s">
        <v>203</v>
      </c>
      <c r="K387" s="219" t="s">
        <v>223</v>
      </c>
      <c r="L387" s="219" t="s">
        <v>224</v>
      </c>
      <c r="M387" s="227"/>
      <c r="N387" s="228"/>
      <c r="O387" s="219"/>
      <c r="P387" s="219"/>
      <c r="Q387" s="219"/>
      <c r="R387" s="219"/>
      <c r="S387" s="219"/>
      <c r="T387" s="243"/>
      <c r="U387" s="215"/>
      <c r="V387" s="241">
        <v>3634.23</v>
      </c>
      <c r="W387" s="222"/>
      <c r="X387" s="221"/>
      <c r="Y387" s="221"/>
      <c r="Z387" s="223"/>
      <c r="AA387" s="230">
        <v>3634.23</v>
      </c>
      <c r="AB387" s="229" t="s">
        <v>182</v>
      </c>
      <c r="AC387" s="214">
        <v>223526</v>
      </c>
      <c r="AD387" s="214"/>
    </row>
    <row r="388" spans="1:30" ht="15.75" customHeight="1" x14ac:dyDescent="0.25">
      <c r="A388" s="227">
        <v>44078</v>
      </c>
      <c r="B388" s="228">
        <v>33010401</v>
      </c>
      <c r="C388" s="228" t="s">
        <v>1882</v>
      </c>
      <c r="D388" s="219" t="s">
        <v>207</v>
      </c>
      <c r="E388" s="219" t="s">
        <v>1883</v>
      </c>
      <c r="F388" s="219" t="s">
        <v>1884</v>
      </c>
      <c r="G388" s="219" t="s">
        <v>177</v>
      </c>
      <c r="H388" s="228" t="s">
        <v>1885</v>
      </c>
      <c r="I388" s="227">
        <v>44104</v>
      </c>
      <c r="J388" s="228" t="s">
        <v>332</v>
      </c>
      <c r="K388" s="219" t="s">
        <v>184</v>
      </c>
      <c r="L388" s="219" t="s">
        <v>334</v>
      </c>
      <c r="M388" s="227" t="s">
        <v>186</v>
      </c>
      <c r="N388" s="228" t="s">
        <v>335</v>
      </c>
      <c r="O388" s="219" t="s">
        <v>186</v>
      </c>
      <c r="P388" s="219" t="s">
        <v>333</v>
      </c>
      <c r="Q388" s="219"/>
      <c r="R388" s="219"/>
      <c r="S388" s="219"/>
      <c r="T388" s="243"/>
      <c r="U388" s="215"/>
      <c r="V388" s="241">
        <v>0</v>
      </c>
      <c r="W388" s="222"/>
      <c r="X388" s="221"/>
      <c r="Y388" s="221"/>
      <c r="Z388" s="223"/>
      <c r="AA388" s="230">
        <v>0</v>
      </c>
      <c r="AB388" s="229" t="s">
        <v>427</v>
      </c>
      <c r="AC388" s="214">
        <v>223091</v>
      </c>
      <c r="AD388" s="214"/>
    </row>
    <row r="389" spans="1:30" ht="15.75" customHeight="1" x14ac:dyDescent="0.25">
      <c r="A389" s="227">
        <v>44082</v>
      </c>
      <c r="B389" s="228"/>
      <c r="C389" s="228" t="s">
        <v>1886</v>
      </c>
      <c r="D389" s="219" t="s">
        <v>1887</v>
      </c>
      <c r="E389" s="219" t="s">
        <v>1888</v>
      </c>
      <c r="F389" s="219" t="s">
        <v>1889</v>
      </c>
      <c r="G389" s="219" t="s">
        <v>177</v>
      </c>
      <c r="H389" s="228" t="s">
        <v>1890</v>
      </c>
      <c r="I389" s="227">
        <v>44104</v>
      </c>
      <c r="J389" s="228" t="s">
        <v>179</v>
      </c>
      <c r="K389" s="219" t="s">
        <v>167</v>
      </c>
      <c r="L389" s="219" t="s">
        <v>211</v>
      </c>
      <c r="M389" s="227" t="s">
        <v>184</v>
      </c>
      <c r="N389" s="228" t="s">
        <v>1891</v>
      </c>
      <c r="O389" s="219"/>
      <c r="P389" s="219"/>
      <c r="Q389" s="219"/>
      <c r="R389" s="219"/>
      <c r="S389" s="219"/>
      <c r="T389" s="243"/>
      <c r="U389" s="215"/>
      <c r="V389" s="241">
        <v>0</v>
      </c>
      <c r="W389" s="222"/>
      <c r="X389" s="221"/>
      <c r="Y389" s="221"/>
      <c r="Z389" s="223"/>
      <c r="AA389" s="230">
        <v>0</v>
      </c>
      <c r="AB389" s="229" t="s">
        <v>182</v>
      </c>
      <c r="AC389" s="214">
        <v>222891</v>
      </c>
      <c r="AD389" s="214"/>
    </row>
    <row r="390" spans="1:30" ht="15.75" customHeight="1" x14ac:dyDescent="0.25">
      <c r="A390" s="227">
        <v>44056</v>
      </c>
      <c r="B390" s="228"/>
      <c r="C390" s="228" t="s">
        <v>1892</v>
      </c>
      <c r="D390" s="224"/>
      <c r="E390" s="224"/>
      <c r="F390" s="224" t="s">
        <v>1893</v>
      </c>
      <c r="G390" s="224" t="s">
        <v>164</v>
      </c>
      <c r="H390" s="228" t="s">
        <v>1894</v>
      </c>
      <c r="I390" s="227">
        <v>44104</v>
      </c>
      <c r="J390" s="228"/>
      <c r="K390" s="224" t="s">
        <v>167</v>
      </c>
      <c r="L390" s="224" t="s">
        <v>1414</v>
      </c>
      <c r="M390" s="227"/>
      <c r="N390" s="228"/>
      <c r="O390" s="224"/>
      <c r="P390" s="224"/>
      <c r="Q390" s="224"/>
      <c r="R390" s="224"/>
      <c r="S390" s="224"/>
      <c r="T390" s="243"/>
      <c r="U390" s="215"/>
      <c r="V390" s="241">
        <v>0</v>
      </c>
      <c r="W390" s="222"/>
      <c r="X390" s="221"/>
      <c r="Y390" s="221"/>
      <c r="Z390" s="223"/>
      <c r="AA390" s="230">
        <v>0</v>
      </c>
      <c r="AB390" s="229"/>
      <c r="AC390" s="218">
        <v>223332</v>
      </c>
      <c r="AD390" s="218"/>
    </row>
    <row r="391" spans="1:30" ht="15.75" customHeight="1" x14ac:dyDescent="0.25">
      <c r="A391" s="227">
        <v>44096</v>
      </c>
      <c r="B391" s="228"/>
      <c r="C391" s="228" t="s">
        <v>1895</v>
      </c>
      <c r="D391" s="219" t="s">
        <v>219</v>
      </c>
      <c r="E391" s="219" t="s">
        <v>1791</v>
      </c>
      <c r="F391" s="219" t="s">
        <v>1896</v>
      </c>
      <c r="G391" s="219" t="s">
        <v>177</v>
      </c>
      <c r="H391" s="228" t="s">
        <v>1897</v>
      </c>
      <c r="I391" s="227">
        <v>44104</v>
      </c>
      <c r="J391" s="228" t="s">
        <v>166</v>
      </c>
      <c r="K391" s="219" t="s">
        <v>184</v>
      </c>
      <c r="L391" s="219" t="s">
        <v>1090</v>
      </c>
      <c r="M391" s="227"/>
      <c r="N391" s="228"/>
      <c r="O391" s="219"/>
      <c r="P391" s="219"/>
      <c r="Q391" s="219"/>
      <c r="R391" s="219"/>
      <c r="S391" s="219"/>
      <c r="T391" s="243"/>
      <c r="U391" s="215"/>
      <c r="V391" s="241">
        <v>0</v>
      </c>
      <c r="W391" s="222"/>
      <c r="X391" s="53"/>
      <c r="Y391" s="53" t="s">
        <v>225</v>
      </c>
      <c r="Z391" s="223"/>
      <c r="AA391" s="230">
        <v>0</v>
      </c>
      <c r="AB391" s="229" t="s">
        <v>182</v>
      </c>
      <c r="AC391" s="214">
        <v>223759</v>
      </c>
      <c r="AD391" s="214"/>
    </row>
    <row r="392" spans="1:30" ht="15.75" customHeight="1" x14ac:dyDescent="0.25">
      <c r="A392" s="227">
        <v>44034</v>
      </c>
      <c r="B392" s="228"/>
      <c r="C392" s="228" t="s">
        <v>1898</v>
      </c>
      <c r="D392" s="219" t="s">
        <v>1899</v>
      </c>
      <c r="E392" s="219" t="s">
        <v>1900</v>
      </c>
      <c r="F392" s="219" t="s">
        <v>1901</v>
      </c>
      <c r="G392" s="219" t="s">
        <v>177</v>
      </c>
      <c r="H392" s="228" t="s">
        <v>1902</v>
      </c>
      <c r="I392" s="227">
        <v>44105</v>
      </c>
      <c r="J392" s="228" t="s">
        <v>203</v>
      </c>
      <c r="K392" s="219" t="s">
        <v>223</v>
      </c>
      <c r="L392" s="219" t="s">
        <v>1903</v>
      </c>
      <c r="M392" s="227"/>
      <c r="N392" s="228"/>
      <c r="O392" s="219"/>
      <c r="P392" s="219"/>
      <c r="Q392" s="219"/>
      <c r="R392" s="219"/>
      <c r="S392" s="219"/>
      <c r="T392" s="243"/>
      <c r="U392" s="215"/>
      <c r="V392" s="241">
        <v>2208.7199999999998</v>
      </c>
      <c r="W392" s="222"/>
      <c r="X392" s="221"/>
      <c r="Y392" s="221"/>
      <c r="Z392" s="223"/>
      <c r="AA392" s="230">
        <v>2208.7199999999998</v>
      </c>
      <c r="AB392" s="229" t="s">
        <v>182</v>
      </c>
      <c r="AC392" s="214">
        <v>221314</v>
      </c>
      <c r="AD392" s="214"/>
    </row>
    <row r="393" spans="1:30" ht="15.75" customHeight="1" x14ac:dyDescent="0.25">
      <c r="A393" s="227">
        <v>44062</v>
      </c>
      <c r="B393" s="228"/>
      <c r="C393" s="228" t="s">
        <v>1904</v>
      </c>
      <c r="D393" s="219" t="s">
        <v>219</v>
      </c>
      <c r="E393" s="219" t="s">
        <v>1905</v>
      </c>
      <c r="F393" s="219" t="s">
        <v>1906</v>
      </c>
      <c r="G393" s="219" t="s">
        <v>177</v>
      </c>
      <c r="H393" s="228" t="s">
        <v>1907</v>
      </c>
      <c r="I393" s="227">
        <v>44105</v>
      </c>
      <c r="J393" s="228" t="s">
        <v>166</v>
      </c>
      <c r="K393" s="219" t="s">
        <v>167</v>
      </c>
      <c r="L393" s="219" t="s">
        <v>589</v>
      </c>
      <c r="M393" s="227" t="s">
        <v>167</v>
      </c>
      <c r="N393" s="228" t="s">
        <v>588</v>
      </c>
      <c r="O393" s="219"/>
      <c r="P393" s="219"/>
      <c r="Q393" s="219"/>
      <c r="R393" s="219"/>
      <c r="S393" s="219"/>
      <c r="T393" s="243"/>
      <c r="U393" s="215"/>
      <c r="V393" s="241">
        <v>0</v>
      </c>
      <c r="W393" s="222"/>
      <c r="X393" s="53"/>
      <c r="Y393" s="53" t="s">
        <v>225</v>
      </c>
      <c r="Z393" s="223"/>
      <c r="AA393" s="230">
        <v>0</v>
      </c>
      <c r="AB393" s="229" t="s">
        <v>182</v>
      </c>
      <c r="AC393" s="214">
        <v>222491</v>
      </c>
      <c r="AD393" s="214"/>
    </row>
    <row r="394" spans="1:30" ht="15.75" customHeight="1" x14ac:dyDescent="0.25">
      <c r="A394" s="227">
        <v>44081</v>
      </c>
      <c r="B394" s="228">
        <v>33002348</v>
      </c>
      <c r="C394" s="228" t="s">
        <v>1908</v>
      </c>
      <c r="D394" s="219" t="s">
        <v>219</v>
      </c>
      <c r="E394" s="219" t="s">
        <v>1187</v>
      </c>
      <c r="F394" s="219" t="s">
        <v>1188</v>
      </c>
      <c r="G394" s="219" t="s">
        <v>177</v>
      </c>
      <c r="H394" s="228" t="s">
        <v>1909</v>
      </c>
      <c r="I394" s="227">
        <v>44105</v>
      </c>
      <c r="J394" s="228" t="s">
        <v>166</v>
      </c>
      <c r="K394" s="219" t="s">
        <v>167</v>
      </c>
      <c r="L394" s="219" t="s">
        <v>211</v>
      </c>
      <c r="M394" s="227" t="s">
        <v>184</v>
      </c>
      <c r="N394" s="228" t="s">
        <v>1891</v>
      </c>
      <c r="O394" s="219"/>
      <c r="P394" s="219"/>
      <c r="Q394" s="219"/>
      <c r="R394" s="219"/>
      <c r="S394" s="219"/>
      <c r="T394" s="243"/>
      <c r="U394" s="215"/>
      <c r="V394" s="241">
        <v>0</v>
      </c>
      <c r="W394" s="222"/>
      <c r="X394" s="53"/>
      <c r="Y394" s="53" t="s">
        <v>225</v>
      </c>
      <c r="Z394" s="223"/>
      <c r="AA394" s="230">
        <v>0</v>
      </c>
      <c r="AB394" s="229" t="s">
        <v>182</v>
      </c>
      <c r="AC394" s="214">
        <v>222933</v>
      </c>
      <c r="AD394" s="214"/>
    </row>
    <row r="395" spans="1:30" ht="15.75" customHeight="1" x14ac:dyDescent="0.25">
      <c r="A395" s="227">
        <v>44097</v>
      </c>
      <c r="B395" s="228">
        <v>33134883</v>
      </c>
      <c r="C395" s="228" t="s">
        <v>1910</v>
      </c>
      <c r="D395" s="219" t="s">
        <v>192</v>
      </c>
      <c r="E395" s="219" t="s">
        <v>1911</v>
      </c>
      <c r="F395" s="219" t="s">
        <v>1912</v>
      </c>
      <c r="G395" s="219" t="s">
        <v>177</v>
      </c>
      <c r="H395" s="228" t="s">
        <v>1913</v>
      </c>
      <c r="I395" s="227">
        <v>44105</v>
      </c>
      <c r="J395" s="228" t="s">
        <v>179</v>
      </c>
      <c r="K395" s="219" t="s">
        <v>167</v>
      </c>
      <c r="L395" s="219" t="s">
        <v>1914</v>
      </c>
      <c r="M395" s="227" t="s">
        <v>167</v>
      </c>
      <c r="N395" s="228" t="s">
        <v>1915</v>
      </c>
      <c r="O395" s="219" t="s">
        <v>167</v>
      </c>
      <c r="P395" s="219" t="s">
        <v>1916</v>
      </c>
      <c r="Q395" s="219"/>
      <c r="R395" s="219"/>
      <c r="S395" s="219"/>
      <c r="T395" s="243"/>
      <c r="U395" s="215"/>
      <c r="V395" s="241">
        <v>0</v>
      </c>
      <c r="W395" s="222"/>
      <c r="X395" s="221"/>
      <c r="Y395" s="221"/>
      <c r="Z395" s="223"/>
      <c r="AA395" s="230">
        <v>0</v>
      </c>
      <c r="AB395" s="229" t="s">
        <v>182</v>
      </c>
      <c r="AC395" s="214">
        <v>223972</v>
      </c>
      <c r="AD395" s="214"/>
    </row>
    <row r="396" spans="1:30" ht="15.75" customHeight="1" x14ac:dyDescent="0.25">
      <c r="A396" s="227">
        <v>44075</v>
      </c>
      <c r="B396" s="228"/>
      <c r="C396" s="228" t="s">
        <v>1917</v>
      </c>
      <c r="D396" s="219" t="s">
        <v>1918</v>
      </c>
      <c r="E396" s="219" t="s">
        <v>1919</v>
      </c>
      <c r="F396" s="219" t="s">
        <v>1920</v>
      </c>
      <c r="G396" s="219" t="s">
        <v>177</v>
      </c>
      <c r="H396" s="228" t="s">
        <v>1921</v>
      </c>
      <c r="I396" s="227">
        <v>44105</v>
      </c>
      <c r="J396" s="228" t="s">
        <v>203</v>
      </c>
      <c r="K396" s="219" t="s">
        <v>167</v>
      </c>
      <c r="L396" s="219" t="s">
        <v>1723</v>
      </c>
      <c r="M396" s="227" t="s">
        <v>167</v>
      </c>
      <c r="N396" s="228" t="s">
        <v>1722</v>
      </c>
      <c r="O396" s="219"/>
      <c r="P396" s="219"/>
      <c r="Q396" s="219"/>
      <c r="R396" s="219"/>
      <c r="S396" s="219"/>
      <c r="T396" s="243"/>
      <c r="U396" s="215"/>
      <c r="V396" s="241">
        <v>1853.71</v>
      </c>
      <c r="W396" s="222"/>
      <c r="X396" s="221"/>
      <c r="Y396" s="221"/>
      <c r="Z396" s="223"/>
      <c r="AA396" s="230">
        <v>1853.71</v>
      </c>
      <c r="AB396" s="229" t="s">
        <v>241</v>
      </c>
      <c r="AC396" s="214">
        <v>222783</v>
      </c>
      <c r="AD396" s="214"/>
    </row>
    <row r="397" spans="1:30" ht="15.75" customHeight="1" x14ac:dyDescent="0.25">
      <c r="A397" s="227">
        <v>44061</v>
      </c>
      <c r="B397" s="228"/>
      <c r="C397" s="228" t="s">
        <v>1922</v>
      </c>
      <c r="D397" s="224" t="s">
        <v>296</v>
      </c>
      <c r="E397" s="224" t="s">
        <v>503</v>
      </c>
      <c r="F397" s="224" t="s">
        <v>504</v>
      </c>
      <c r="G397" s="224" t="s">
        <v>177</v>
      </c>
      <c r="H397" s="228" t="s">
        <v>1923</v>
      </c>
      <c r="I397" s="227">
        <v>44106</v>
      </c>
      <c r="J397" s="228"/>
      <c r="K397" s="224" t="s">
        <v>167</v>
      </c>
      <c r="L397" s="224" t="s">
        <v>913</v>
      </c>
      <c r="M397" s="227" t="s">
        <v>288</v>
      </c>
      <c r="N397" s="228">
        <v>820392</v>
      </c>
      <c r="O397" s="224"/>
      <c r="P397" s="224"/>
      <c r="Q397" s="224"/>
      <c r="R397" s="224"/>
      <c r="S397" s="224"/>
      <c r="T397" s="243"/>
      <c r="U397" s="215"/>
      <c r="V397" s="241">
        <v>0</v>
      </c>
      <c r="W397" s="222"/>
      <c r="X397" s="221"/>
      <c r="Y397" s="221"/>
      <c r="Z397" s="223"/>
      <c r="AA397" s="230">
        <v>0</v>
      </c>
      <c r="AB397" s="229"/>
      <c r="AC397" s="218">
        <v>222672</v>
      </c>
      <c r="AD397" s="218"/>
    </row>
    <row r="398" spans="1:30" ht="15.75" customHeight="1" x14ac:dyDescent="0.25">
      <c r="A398" s="227">
        <v>44094</v>
      </c>
      <c r="B398" s="228"/>
      <c r="C398" s="228" t="s">
        <v>1924</v>
      </c>
      <c r="D398" s="219" t="s">
        <v>219</v>
      </c>
      <c r="E398" s="219" t="s">
        <v>1925</v>
      </c>
      <c r="F398" s="219" t="s">
        <v>1926</v>
      </c>
      <c r="G398" s="219" t="s">
        <v>177</v>
      </c>
      <c r="H398" s="228" t="s">
        <v>1927</v>
      </c>
      <c r="I398" s="227">
        <v>44106</v>
      </c>
      <c r="J398" s="228" t="s">
        <v>166</v>
      </c>
      <c r="K398" s="219" t="s">
        <v>167</v>
      </c>
      <c r="L398" s="219" t="s">
        <v>1928</v>
      </c>
      <c r="M398" s="227"/>
      <c r="N398" s="228"/>
      <c r="O398" s="219"/>
      <c r="P398" s="219"/>
      <c r="Q398" s="219"/>
      <c r="R398" s="219"/>
      <c r="S398" s="219"/>
      <c r="T398" s="243"/>
      <c r="U398" s="215"/>
      <c r="V398" s="241">
        <v>0</v>
      </c>
      <c r="W398" s="222"/>
      <c r="X398" s="53"/>
      <c r="Y398" s="53" t="s">
        <v>225</v>
      </c>
      <c r="Z398" s="223"/>
      <c r="AA398" s="230">
        <v>0</v>
      </c>
      <c r="AB398" s="229" t="s">
        <v>182</v>
      </c>
      <c r="AC398" s="214">
        <v>223616</v>
      </c>
      <c r="AD398" s="214"/>
    </row>
    <row r="399" spans="1:30" ht="15.75" customHeight="1" x14ac:dyDescent="0.25">
      <c r="A399" s="227">
        <v>44082</v>
      </c>
      <c r="B399" s="228"/>
      <c r="C399" s="228" t="s">
        <v>1929</v>
      </c>
      <c r="D399" s="219" t="s">
        <v>234</v>
      </c>
      <c r="E399" s="219" t="s">
        <v>1930</v>
      </c>
      <c r="F399" s="219" t="s">
        <v>1931</v>
      </c>
      <c r="G399" s="219" t="s">
        <v>177</v>
      </c>
      <c r="H399" s="228" t="s">
        <v>1932</v>
      </c>
      <c r="I399" s="227">
        <v>44106</v>
      </c>
      <c r="J399" s="228" t="s">
        <v>166</v>
      </c>
      <c r="K399" s="219" t="s">
        <v>167</v>
      </c>
      <c r="L399" s="219" t="s">
        <v>1933</v>
      </c>
      <c r="M399" s="227"/>
      <c r="N399" s="228"/>
      <c r="O399" s="219"/>
      <c r="P399" s="219"/>
      <c r="Q399" s="219"/>
      <c r="R399" s="219"/>
      <c r="S399" s="219"/>
      <c r="T399" s="243"/>
      <c r="U399" s="215"/>
      <c r="V399" s="241">
        <v>0</v>
      </c>
      <c r="W399" s="222"/>
      <c r="X399" s="221"/>
      <c r="Y399" s="221" t="s">
        <v>414</v>
      </c>
      <c r="Z399" s="223"/>
      <c r="AA399" s="230">
        <v>0</v>
      </c>
      <c r="AB399" s="229" t="s">
        <v>241</v>
      </c>
      <c r="AC399" s="214">
        <v>223770</v>
      </c>
      <c r="AD399" s="214"/>
    </row>
    <row r="400" spans="1:30" ht="15.75" customHeight="1" x14ac:dyDescent="0.25">
      <c r="A400" s="227">
        <v>44039</v>
      </c>
      <c r="B400" s="228">
        <v>33004517</v>
      </c>
      <c r="C400" s="228" t="s">
        <v>1934</v>
      </c>
      <c r="D400" s="224" t="s">
        <v>451</v>
      </c>
      <c r="E400" s="224" t="s">
        <v>982</v>
      </c>
      <c r="F400" s="224" t="s">
        <v>983</v>
      </c>
      <c r="G400" s="224" t="s">
        <v>177</v>
      </c>
      <c r="H400" s="228" t="s">
        <v>1935</v>
      </c>
      <c r="I400" s="227">
        <v>44106</v>
      </c>
      <c r="J400" s="228"/>
      <c r="K400" s="224" t="s">
        <v>167</v>
      </c>
      <c r="L400" s="224" t="s">
        <v>696</v>
      </c>
      <c r="M400" s="227" t="s">
        <v>167</v>
      </c>
      <c r="N400" s="228" t="s">
        <v>698</v>
      </c>
      <c r="O400" s="224" t="s">
        <v>167</v>
      </c>
      <c r="P400" s="224" t="s">
        <v>1936</v>
      </c>
      <c r="Q400" s="224"/>
      <c r="R400" s="224"/>
      <c r="S400" s="224"/>
      <c r="T400" s="243"/>
      <c r="U400" s="215"/>
      <c r="V400" s="241">
        <v>0</v>
      </c>
      <c r="W400" s="222"/>
      <c r="X400" s="221"/>
      <c r="Y400" s="221"/>
      <c r="Z400" s="223"/>
      <c r="AA400" s="230">
        <v>0</v>
      </c>
      <c r="AB400" s="229"/>
      <c r="AC400" s="218">
        <v>221626</v>
      </c>
      <c r="AD400" s="218"/>
    </row>
    <row r="401" spans="1:30" ht="15.75" customHeight="1" x14ac:dyDescent="0.25">
      <c r="A401" s="227">
        <v>44103</v>
      </c>
      <c r="B401" s="228"/>
      <c r="C401" s="228" t="s">
        <v>1937</v>
      </c>
      <c r="D401" s="219" t="s">
        <v>174</v>
      </c>
      <c r="E401" s="219" t="s">
        <v>385</v>
      </c>
      <c r="F401" s="219" t="s">
        <v>386</v>
      </c>
      <c r="G401" s="219" t="s">
        <v>177</v>
      </c>
      <c r="H401" s="228" t="s">
        <v>1938</v>
      </c>
      <c r="I401" s="227">
        <v>44107</v>
      </c>
      <c r="J401" s="228" t="s">
        <v>166</v>
      </c>
      <c r="K401" s="219" t="s">
        <v>167</v>
      </c>
      <c r="L401" s="219" t="s">
        <v>408</v>
      </c>
      <c r="M401" s="227"/>
      <c r="N401" s="228"/>
      <c r="O401" s="219"/>
      <c r="P401" s="219"/>
      <c r="Q401" s="219"/>
      <c r="R401" s="219"/>
      <c r="S401" s="219"/>
      <c r="T401" s="243"/>
      <c r="U401" s="215"/>
      <c r="V401" s="241">
        <v>0</v>
      </c>
      <c r="W401" s="222"/>
      <c r="X401" s="221"/>
      <c r="Y401" s="221"/>
      <c r="Z401" s="223"/>
      <c r="AA401" s="230">
        <v>0</v>
      </c>
      <c r="AB401" s="229" t="s">
        <v>182</v>
      </c>
      <c r="AC401" s="214">
        <v>221805</v>
      </c>
      <c r="AD401" s="214"/>
    </row>
    <row r="402" spans="1:30" ht="15.75" customHeight="1" x14ac:dyDescent="0.25">
      <c r="A402" s="227">
        <v>44040</v>
      </c>
      <c r="B402" s="228"/>
      <c r="C402" s="228" t="s">
        <v>1939</v>
      </c>
      <c r="D402" s="219" t="s">
        <v>756</v>
      </c>
      <c r="E402" s="219" t="s">
        <v>1940</v>
      </c>
      <c r="F402" s="219" t="s">
        <v>1941</v>
      </c>
      <c r="G402" s="219" t="s">
        <v>177</v>
      </c>
      <c r="H402" s="228" t="s">
        <v>1942</v>
      </c>
      <c r="I402" s="227">
        <v>44110</v>
      </c>
      <c r="J402" s="228" t="s">
        <v>203</v>
      </c>
      <c r="K402" s="219" t="s">
        <v>167</v>
      </c>
      <c r="L402" s="219" t="s">
        <v>217</v>
      </c>
      <c r="M402" s="227" t="s">
        <v>167</v>
      </c>
      <c r="N402" s="228" t="s">
        <v>1607</v>
      </c>
      <c r="O402" s="219"/>
      <c r="P402" s="219"/>
      <c r="Q402" s="219"/>
      <c r="R402" s="219"/>
      <c r="S402" s="219"/>
      <c r="T402" s="243"/>
      <c r="U402" s="215"/>
      <c r="V402" s="241">
        <v>0</v>
      </c>
      <c r="W402" s="222"/>
      <c r="X402" s="221" t="s">
        <v>240</v>
      </c>
      <c r="Y402" s="221"/>
      <c r="Z402" s="223"/>
      <c r="AA402" s="230">
        <v>0</v>
      </c>
      <c r="AB402" s="229" t="s">
        <v>182</v>
      </c>
      <c r="AC402" s="214">
        <v>221597</v>
      </c>
      <c r="AD402" s="214"/>
    </row>
    <row r="403" spans="1:30" ht="15.75" customHeight="1" x14ac:dyDescent="0.25">
      <c r="A403" s="227">
        <v>44046</v>
      </c>
      <c r="B403" s="228"/>
      <c r="C403" s="228" t="s">
        <v>1943</v>
      </c>
      <c r="D403" s="219" t="s">
        <v>1944</v>
      </c>
      <c r="E403" s="219" t="s">
        <v>1945</v>
      </c>
      <c r="F403" s="219" t="s">
        <v>1946</v>
      </c>
      <c r="G403" s="219" t="s">
        <v>177</v>
      </c>
      <c r="H403" s="228" t="s">
        <v>1947</v>
      </c>
      <c r="I403" s="227">
        <v>44110</v>
      </c>
      <c r="J403" s="228" t="s">
        <v>203</v>
      </c>
      <c r="K403" s="219" t="s">
        <v>1948</v>
      </c>
      <c r="L403" s="219" t="s">
        <v>1949</v>
      </c>
      <c r="M403" s="227"/>
      <c r="N403" s="228"/>
      <c r="O403" s="219"/>
      <c r="P403" s="219"/>
      <c r="Q403" s="219"/>
      <c r="R403" s="219"/>
      <c r="S403" s="219"/>
      <c r="T403" s="243"/>
      <c r="U403" s="215"/>
      <c r="V403" s="241">
        <v>360</v>
      </c>
      <c r="W403" s="222"/>
      <c r="X403" s="221"/>
      <c r="Y403" s="221"/>
      <c r="Z403" s="223"/>
      <c r="AA403" s="230">
        <v>360</v>
      </c>
      <c r="AB403" s="229" t="s">
        <v>182</v>
      </c>
      <c r="AC403" s="214">
        <v>194833</v>
      </c>
      <c r="AD403" s="214"/>
    </row>
    <row r="404" spans="1:30" ht="15.75" customHeight="1" x14ac:dyDescent="0.25">
      <c r="A404" s="227">
        <v>44108</v>
      </c>
      <c r="B404" s="228">
        <v>33028720</v>
      </c>
      <c r="C404" s="228" t="s">
        <v>1950</v>
      </c>
      <c r="D404" s="219" t="s">
        <v>312</v>
      </c>
      <c r="E404" s="219" t="s">
        <v>1951</v>
      </c>
      <c r="F404" s="219" t="s">
        <v>1952</v>
      </c>
      <c r="G404" s="219" t="s">
        <v>177</v>
      </c>
      <c r="H404" s="228" t="s">
        <v>1953</v>
      </c>
      <c r="I404" s="227">
        <v>44111</v>
      </c>
      <c r="J404" s="228" t="s">
        <v>231</v>
      </c>
      <c r="K404" s="219" t="s">
        <v>184</v>
      </c>
      <c r="L404" s="219" t="s">
        <v>1825</v>
      </c>
      <c r="M404" s="227" t="s">
        <v>184</v>
      </c>
      <c r="N404" s="228" t="s">
        <v>448</v>
      </c>
      <c r="O404" s="219" t="s">
        <v>288</v>
      </c>
      <c r="P404" s="219" t="s">
        <v>1954</v>
      </c>
      <c r="Q404" s="219"/>
      <c r="R404" s="219"/>
      <c r="S404" s="219"/>
      <c r="T404" s="243"/>
      <c r="U404" s="215"/>
      <c r="V404" s="241">
        <v>0</v>
      </c>
      <c r="W404" s="222"/>
      <c r="X404" s="221"/>
      <c r="Y404" s="221"/>
      <c r="Z404" s="223"/>
      <c r="AA404" s="230">
        <v>0</v>
      </c>
      <c r="AB404" s="229" t="s">
        <v>182</v>
      </c>
      <c r="AC404" s="214">
        <v>223806</v>
      </c>
      <c r="AD404" s="214"/>
    </row>
    <row r="405" spans="1:30" ht="15.75" customHeight="1" x14ac:dyDescent="0.25">
      <c r="A405" s="227">
        <v>44096</v>
      </c>
      <c r="B405" s="228">
        <v>33029722</v>
      </c>
      <c r="C405" s="228" t="s">
        <v>1955</v>
      </c>
      <c r="D405" s="219" t="s">
        <v>436</v>
      </c>
      <c r="E405" s="219" t="s">
        <v>1956</v>
      </c>
      <c r="F405" s="219" t="s">
        <v>1957</v>
      </c>
      <c r="G405" s="219" t="s">
        <v>177</v>
      </c>
      <c r="H405" s="228" t="s">
        <v>1958</v>
      </c>
      <c r="I405" s="227">
        <v>44111</v>
      </c>
      <c r="J405" s="228" t="s">
        <v>166</v>
      </c>
      <c r="K405" s="219" t="s">
        <v>180</v>
      </c>
      <c r="L405" s="219" t="s">
        <v>1959</v>
      </c>
      <c r="M405" s="227" t="s">
        <v>180</v>
      </c>
      <c r="N405" s="228" t="s">
        <v>1051</v>
      </c>
      <c r="O405" s="219" t="s">
        <v>184</v>
      </c>
      <c r="P405" s="219" t="s">
        <v>1052</v>
      </c>
      <c r="Q405" s="219"/>
      <c r="R405" s="219"/>
      <c r="S405" s="219"/>
      <c r="T405" s="243"/>
      <c r="U405" s="215"/>
      <c r="V405" s="241">
        <v>0</v>
      </c>
      <c r="W405" s="222"/>
      <c r="X405" s="221"/>
      <c r="Y405" s="53" t="s">
        <v>493</v>
      </c>
      <c r="Z405" s="223"/>
      <c r="AA405" s="230">
        <v>0</v>
      </c>
      <c r="AB405" s="229" t="s">
        <v>182</v>
      </c>
      <c r="AC405" s="214">
        <v>223480</v>
      </c>
      <c r="AD405" s="214"/>
    </row>
    <row r="406" spans="1:30" ht="15.75" customHeight="1" x14ac:dyDescent="0.25">
      <c r="A406" s="227">
        <v>44096</v>
      </c>
      <c r="B406" s="228">
        <v>33028610</v>
      </c>
      <c r="C406" s="228" t="s">
        <v>1960</v>
      </c>
      <c r="D406" s="219" t="s">
        <v>639</v>
      </c>
      <c r="E406" s="219" t="s">
        <v>640</v>
      </c>
      <c r="F406" s="219" t="s">
        <v>641</v>
      </c>
      <c r="G406" s="219" t="s">
        <v>177</v>
      </c>
      <c r="H406" s="228" t="s">
        <v>1961</v>
      </c>
      <c r="I406" s="227">
        <v>44111</v>
      </c>
      <c r="J406" s="228" t="s">
        <v>179</v>
      </c>
      <c r="K406" s="219" t="s">
        <v>184</v>
      </c>
      <c r="L406" s="219" t="s">
        <v>1962</v>
      </c>
      <c r="M406" s="227" t="s">
        <v>167</v>
      </c>
      <c r="N406" s="228" t="s">
        <v>211</v>
      </c>
      <c r="O406" s="219"/>
      <c r="P406" s="219"/>
      <c r="Q406" s="219"/>
      <c r="R406" s="219"/>
      <c r="S406" s="219"/>
      <c r="T406" s="243"/>
      <c r="U406" s="215"/>
      <c r="V406" s="241">
        <v>0</v>
      </c>
      <c r="W406" s="222"/>
      <c r="X406" s="221"/>
      <c r="Y406" s="221"/>
      <c r="Z406" s="223"/>
      <c r="AA406" s="230">
        <v>0</v>
      </c>
      <c r="AB406" s="229" t="s">
        <v>182</v>
      </c>
      <c r="AC406" s="214">
        <v>226709</v>
      </c>
      <c r="AD406" s="214"/>
    </row>
    <row r="407" spans="1:30" ht="15.75" customHeight="1" x14ac:dyDescent="0.25">
      <c r="A407" s="227">
        <v>44097</v>
      </c>
      <c r="B407" s="228"/>
      <c r="C407" s="228" t="s">
        <v>1963</v>
      </c>
      <c r="D407" s="219" t="s">
        <v>207</v>
      </c>
      <c r="E407" s="219" t="s">
        <v>1964</v>
      </c>
      <c r="F407" s="219" t="s">
        <v>1965</v>
      </c>
      <c r="G407" s="219" t="s">
        <v>177</v>
      </c>
      <c r="H407" s="228" t="s">
        <v>1966</v>
      </c>
      <c r="I407" s="227">
        <v>44112</v>
      </c>
      <c r="J407" s="228" t="s">
        <v>203</v>
      </c>
      <c r="K407" s="219" t="s">
        <v>167</v>
      </c>
      <c r="L407" s="219" t="s">
        <v>434</v>
      </c>
      <c r="M407" s="227"/>
      <c r="N407" s="228"/>
      <c r="O407" s="219"/>
      <c r="P407" s="219"/>
      <c r="Q407" s="219"/>
      <c r="R407" s="219"/>
      <c r="S407" s="219"/>
      <c r="T407" s="243"/>
      <c r="U407" s="215"/>
      <c r="V407" s="241">
        <v>3576</v>
      </c>
      <c r="W407" s="222"/>
      <c r="X407" s="221"/>
      <c r="Y407" s="221"/>
      <c r="Z407" s="223"/>
      <c r="AA407" s="230">
        <v>3576</v>
      </c>
      <c r="AB407" s="229" t="s">
        <v>182</v>
      </c>
      <c r="AC407" s="214">
        <v>223478</v>
      </c>
      <c r="AD407" s="214"/>
    </row>
    <row r="408" spans="1:30" ht="15.75" customHeight="1" x14ac:dyDescent="0.25">
      <c r="A408" s="227">
        <v>44119</v>
      </c>
      <c r="B408" s="228">
        <v>33057530</v>
      </c>
      <c r="C408" s="228" t="s">
        <v>1967</v>
      </c>
      <c r="D408" s="219" t="s">
        <v>234</v>
      </c>
      <c r="E408" s="219" t="s">
        <v>290</v>
      </c>
      <c r="F408" s="219" t="s">
        <v>291</v>
      </c>
      <c r="G408" s="219" t="s">
        <v>177</v>
      </c>
      <c r="H408" s="228" t="s">
        <v>1968</v>
      </c>
      <c r="I408" s="227">
        <v>44112</v>
      </c>
      <c r="J408" s="228" t="s">
        <v>203</v>
      </c>
      <c r="K408" s="219" t="s">
        <v>223</v>
      </c>
      <c r="L408" s="219" t="s">
        <v>1969</v>
      </c>
      <c r="M408" s="227"/>
      <c r="N408" s="228"/>
      <c r="O408" s="219"/>
      <c r="P408" s="219"/>
      <c r="Q408" s="219"/>
      <c r="R408" s="219"/>
      <c r="S408" s="219"/>
      <c r="T408" s="243"/>
      <c r="U408" s="215"/>
      <c r="V408" s="241">
        <v>0</v>
      </c>
      <c r="W408" s="222"/>
      <c r="X408" s="53" t="s">
        <v>240</v>
      </c>
      <c r="Y408" s="221"/>
      <c r="Z408" s="223"/>
      <c r="AA408" s="230">
        <v>0</v>
      </c>
      <c r="AB408" s="229" t="s">
        <v>241</v>
      </c>
      <c r="AC408" s="214">
        <v>224125</v>
      </c>
      <c r="AD408" s="214"/>
    </row>
    <row r="409" spans="1:30" ht="15.75" customHeight="1" x14ac:dyDescent="0.25">
      <c r="A409" s="227">
        <v>44106</v>
      </c>
      <c r="B409" s="228"/>
      <c r="C409" s="228" t="s">
        <v>1970</v>
      </c>
      <c r="D409" s="224" t="s">
        <v>1918</v>
      </c>
      <c r="E409" s="224" t="s">
        <v>1971</v>
      </c>
      <c r="F409" s="224" t="s">
        <v>1972</v>
      </c>
      <c r="G409" s="224" t="s">
        <v>177</v>
      </c>
      <c r="H409" s="228" t="s">
        <v>1973</v>
      </c>
      <c r="I409" s="227">
        <v>44112</v>
      </c>
      <c r="J409" s="228"/>
      <c r="K409" s="224" t="s">
        <v>167</v>
      </c>
      <c r="L409" s="224" t="s">
        <v>1974</v>
      </c>
      <c r="M409" s="227"/>
      <c r="N409" s="228"/>
      <c r="O409" s="224"/>
      <c r="P409" s="224"/>
      <c r="Q409" s="224"/>
      <c r="R409" s="224"/>
      <c r="S409" s="224"/>
      <c r="T409" s="243"/>
      <c r="U409" s="215"/>
      <c r="V409" s="241">
        <v>0</v>
      </c>
      <c r="W409" s="222"/>
      <c r="X409" s="53"/>
      <c r="Y409" s="53"/>
      <c r="Z409" s="223"/>
      <c r="AA409" s="230">
        <v>0</v>
      </c>
      <c r="AB409" s="229"/>
      <c r="AC409" s="218">
        <v>232910</v>
      </c>
      <c r="AD409" s="218"/>
    </row>
    <row r="410" spans="1:30" ht="15.75" customHeight="1" x14ac:dyDescent="0.25">
      <c r="A410" s="227">
        <v>44089</v>
      </c>
      <c r="B410" s="228">
        <v>33034776</v>
      </c>
      <c r="C410" s="228" t="s">
        <v>1975</v>
      </c>
      <c r="D410" s="219" t="s">
        <v>436</v>
      </c>
      <c r="E410" s="219" t="s">
        <v>1976</v>
      </c>
      <c r="F410" s="219" t="s">
        <v>1977</v>
      </c>
      <c r="G410" s="219" t="s">
        <v>177</v>
      </c>
      <c r="H410" s="228" t="s">
        <v>1978</v>
      </c>
      <c r="I410" s="227">
        <v>44113</v>
      </c>
      <c r="J410" s="228" t="s">
        <v>166</v>
      </c>
      <c r="K410" s="219" t="s">
        <v>167</v>
      </c>
      <c r="L410" s="219" t="s">
        <v>589</v>
      </c>
      <c r="M410" s="227" t="s">
        <v>167</v>
      </c>
      <c r="N410" s="228" t="s">
        <v>588</v>
      </c>
      <c r="O410" s="219" t="s">
        <v>167</v>
      </c>
      <c r="P410" s="219" t="s">
        <v>1915</v>
      </c>
      <c r="Q410" s="219"/>
      <c r="R410" s="219"/>
      <c r="S410" s="219"/>
      <c r="T410" s="243"/>
      <c r="U410" s="215"/>
      <c r="V410" s="241">
        <v>0</v>
      </c>
      <c r="W410" s="222"/>
      <c r="X410" s="53"/>
      <c r="Y410" s="53" t="s">
        <v>493</v>
      </c>
      <c r="Z410" s="223"/>
      <c r="AA410" s="230">
        <v>0</v>
      </c>
      <c r="AB410" s="229" t="s">
        <v>182</v>
      </c>
      <c r="AC410" s="214">
        <v>223321</v>
      </c>
      <c r="AD410" s="214"/>
    </row>
    <row r="411" spans="1:30" ht="15.75" customHeight="1" x14ac:dyDescent="0.25">
      <c r="A411" s="227">
        <v>44068</v>
      </c>
      <c r="B411" s="228"/>
      <c r="C411" s="228" t="s">
        <v>1979</v>
      </c>
      <c r="D411" s="219" t="s">
        <v>793</v>
      </c>
      <c r="E411" s="219" t="s">
        <v>1980</v>
      </c>
      <c r="F411" s="219" t="s">
        <v>1981</v>
      </c>
      <c r="G411" s="219" t="s">
        <v>177</v>
      </c>
      <c r="H411" s="228" t="s">
        <v>1982</v>
      </c>
      <c r="I411" s="227">
        <v>44116</v>
      </c>
      <c r="J411" s="228" t="s">
        <v>203</v>
      </c>
      <c r="K411" s="219" t="s">
        <v>204</v>
      </c>
      <c r="L411" s="219" t="s">
        <v>1983</v>
      </c>
      <c r="M411" s="227"/>
      <c r="N411" s="228"/>
      <c r="O411" s="219"/>
      <c r="P411" s="219"/>
      <c r="Q411" s="219"/>
      <c r="R411" s="219"/>
      <c r="S411" s="219"/>
      <c r="T411" s="243"/>
      <c r="U411" s="215"/>
      <c r="V411" s="241">
        <v>0</v>
      </c>
      <c r="W411" s="222"/>
      <c r="X411" s="221" t="s">
        <v>240</v>
      </c>
      <c r="Y411" s="221"/>
      <c r="Z411" s="223"/>
      <c r="AA411" s="230">
        <v>0</v>
      </c>
      <c r="AB411" s="229" t="s">
        <v>427</v>
      </c>
      <c r="AC411" s="214">
        <v>222667</v>
      </c>
      <c r="AD411" s="214"/>
    </row>
    <row r="412" spans="1:30" ht="15.75" customHeight="1" x14ac:dyDescent="0.25">
      <c r="A412" s="227">
        <v>44079</v>
      </c>
      <c r="B412" s="228"/>
      <c r="C412" s="228" t="s">
        <v>1984</v>
      </c>
      <c r="D412" s="224" t="s">
        <v>243</v>
      </c>
      <c r="E412" s="224" t="s">
        <v>928</v>
      </c>
      <c r="F412" s="224" t="s">
        <v>929</v>
      </c>
      <c r="G412" s="224" t="s">
        <v>177</v>
      </c>
      <c r="H412" s="228" t="s">
        <v>1985</v>
      </c>
      <c r="I412" s="227">
        <v>44116</v>
      </c>
      <c r="J412" s="228"/>
      <c r="K412" s="224" t="s">
        <v>300</v>
      </c>
      <c r="L412" s="224" t="s">
        <v>932</v>
      </c>
      <c r="M412" s="227" t="s">
        <v>300</v>
      </c>
      <c r="N412" s="228" t="s">
        <v>931</v>
      </c>
      <c r="O412" s="224"/>
      <c r="P412" s="224"/>
      <c r="Q412" s="224"/>
      <c r="R412" s="224"/>
      <c r="S412" s="224"/>
      <c r="T412" s="243"/>
      <c r="U412" s="215"/>
      <c r="V412" s="241">
        <v>0</v>
      </c>
      <c r="W412" s="222"/>
      <c r="X412" s="221"/>
      <c r="Y412" s="221"/>
      <c r="Z412" s="223"/>
      <c r="AA412" s="230">
        <v>0</v>
      </c>
      <c r="AB412" s="229"/>
      <c r="AC412" s="218">
        <v>235187</v>
      </c>
      <c r="AD412" s="218"/>
    </row>
    <row r="413" spans="1:30" ht="15.75" customHeight="1" x14ac:dyDescent="0.25">
      <c r="A413" s="227">
        <v>44085</v>
      </c>
      <c r="B413" s="228">
        <v>33095683</v>
      </c>
      <c r="C413" s="228" t="s">
        <v>1986</v>
      </c>
      <c r="D413" s="219" t="s">
        <v>1987</v>
      </c>
      <c r="E413" s="219" t="s">
        <v>1988</v>
      </c>
      <c r="F413" s="219" t="s">
        <v>1989</v>
      </c>
      <c r="G413" s="219" t="s">
        <v>177</v>
      </c>
      <c r="H413" s="228" t="s">
        <v>1990</v>
      </c>
      <c r="I413" s="227">
        <v>44117</v>
      </c>
      <c r="J413" s="228" t="s">
        <v>203</v>
      </c>
      <c r="K413" s="219" t="s">
        <v>167</v>
      </c>
      <c r="L413" s="219" t="s">
        <v>373</v>
      </c>
      <c r="M413" s="227"/>
      <c r="N413" s="228"/>
      <c r="O413" s="219"/>
      <c r="P413" s="219"/>
      <c r="Q413" s="219"/>
      <c r="R413" s="219"/>
      <c r="S413" s="219"/>
      <c r="T413" s="242"/>
      <c r="U413" s="213"/>
      <c r="V413" s="241">
        <v>2984.84</v>
      </c>
      <c r="W413" s="22"/>
      <c r="X413" s="53"/>
      <c r="Y413" s="53"/>
      <c r="Z413" s="24"/>
      <c r="AA413" s="230">
        <v>2984.84</v>
      </c>
      <c r="AB413" s="228" t="s">
        <v>182</v>
      </c>
      <c r="AC413" s="219">
        <v>164679</v>
      </c>
      <c r="AD413" s="219"/>
    </row>
    <row r="414" spans="1:30" ht="15.75" customHeight="1" x14ac:dyDescent="0.25">
      <c r="A414" s="227">
        <v>44077</v>
      </c>
      <c r="B414" s="228"/>
      <c r="C414" s="228" t="s">
        <v>1991</v>
      </c>
      <c r="D414" s="219" t="s">
        <v>303</v>
      </c>
      <c r="E414" s="219" t="s">
        <v>1366</v>
      </c>
      <c r="F414" s="219" t="s">
        <v>1367</v>
      </c>
      <c r="G414" s="219" t="s">
        <v>177</v>
      </c>
      <c r="H414" s="228" t="s">
        <v>1992</v>
      </c>
      <c r="I414" s="227">
        <v>44117</v>
      </c>
      <c r="J414" s="228" t="s">
        <v>203</v>
      </c>
      <c r="K414" s="219" t="s">
        <v>184</v>
      </c>
      <c r="L414" s="219" t="s">
        <v>1993</v>
      </c>
      <c r="M414" s="227" t="s">
        <v>184</v>
      </c>
      <c r="N414" s="228" t="s">
        <v>524</v>
      </c>
      <c r="O414" s="219"/>
      <c r="P414" s="219"/>
      <c r="Q414" s="219"/>
      <c r="R414" s="219"/>
      <c r="S414" s="219"/>
      <c r="T414" s="243"/>
      <c r="U414" s="215"/>
      <c r="V414" s="241">
        <v>0</v>
      </c>
      <c r="W414" s="222"/>
      <c r="X414" s="221" t="s">
        <v>240</v>
      </c>
      <c r="Y414" s="221"/>
      <c r="Z414" s="223"/>
      <c r="AA414" s="230">
        <v>0</v>
      </c>
      <c r="AB414" s="229" t="s">
        <v>182</v>
      </c>
      <c r="AC414" s="214">
        <v>223463</v>
      </c>
      <c r="AD414" s="214"/>
    </row>
    <row r="415" spans="1:30" ht="15.75" customHeight="1" x14ac:dyDescent="0.25">
      <c r="A415" s="227">
        <v>44105</v>
      </c>
      <c r="B415" s="228"/>
      <c r="C415" s="228" t="s">
        <v>1994</v>
      </c>
      <c r="D415" s="219" t="s">
        <v>219</v>
      </c>
      <c r="E415" s="219" t="s">
        <v>1995</v>
      </c>
      <c r="F415" s="219" t="s">
        <v>1996</v>
      </c>
      <c r="G415" s="219" t="s">
        <v>177</v>
      </c>
      <c r="H415" s="228" t="s">
        <v>1997</v>
      </c>
      <c r="I415" s="227">
        <v>44117</v>
      </c>
      <c r="J415" s="228" t="s">
        <v>166</v>
      </c>
      <c r="K415" s="219" t="s">
        <v>1011</v>
      </c>
      <c r="L415" s="219" t="s">
        <v>1351</v>
      </c>
      <c r="M415" s="227" t="s">
        <v>167</v>
      </c>
      <c r="N415" s="228" t="s">
        <v>1998</v>
      </c>
      <c r="O415" s="219" t="s">
        <v>167</v>
      </c>
      <c r="P415" s="219" t="s">
        <v>1999</v>
      </c>
      <c r="Q415" s="219"/>
      <c r="R415" s="219"/>
      <c r="S415" s="219"/>
      <c r="T415" s="243"/>
      <c r="U415" s="215"/>
      <c r="V415" s="241">
        <v>0</v>
      </c>
      <c r="W415" s="222"/>
      <c r="X415" s="53"/>
      <c r="Y415" s="53" t="s">
        <v>225</v>
      </c>
      <c r="Z415" s="223"/>
      <c r="AA415" s="230">
        <v>0</v>
      </c>
      <c r="AB415" s="229" t="s">
        <v>182</v>
      </c>
      <c r="AC415" s="214">
        <v>223753</v>
      </c>
      <c r="AD415" s="214"/>
    </row>
    <row r="416" spans="1:30" ht="15.75" customHeight="1" x14ac:dyDescent="0.25">
      <c r="A416" s="227">
        <v>44091</v>
      </c>
      <c r="B416" s="228">
        <v>33057000</v>
      </c>
      <c r="C416" s="228" t="s">
        <v>2000</v>
      </c>
      <c r="D416" s="219" t="s">
        <v>1212</v>
      </c>
      <c r="E416" s="219" t="s">
        <v>693</v>
      </c>
      <c r="F416" s="219" t="s">
        <v>694</v>
      </c>
      <c r="G416" s="219" t="s">
        <v>177</v>
      </c>
      <c r="H416" s="228" t="s">
        <v>2001</v>
      </c>
      <c r="I416" s="227">
        <v>44118</v>
      </c>
      <c r="J416" s="228" t="s">
        <v>203</v>
      </c>
      <c r="K416" s="219" t="s">
        <v>167</v>
      </c>
      <c r="L416" s="219" t="s">
        <v>2002</v>
      </c>
      <c r="M416" s="227" t="s">
        <v>167</v>
      </c>
      <c r="N416" s="228" t="s">
        <v>1059</v>
      </c>
      <c r="O416" s="219" t="s">
        <v>1011</v>
      </c>
      <c r="P416" s="219" t="s">
        <v>2003</v>
      </c>
      <c r="Q416" s="219"/>
      <c r="R416" s="219"/>
      <c r="S416" s="219"/>
      <c r="T416" s="243"/>
      <c r="U416" s="215"/>
      <c r="V416" s="241">
        <v>4548</v>
      </c>
      <c r="W416" s="222"/>
      <c r="X416" s="221"/>
      <c r="Y416" s="221"/>
      <c r="Z416" s="223"/>
      <c r="AA416" s="230">
        <v>4548</v>
      </c>
      <c r="AB416" s="229" t="s">
        <v>182</v>
      </c>
      <c r="AC416" s="214">
        <v>223462</v>
      </c>
      <c r="AD416" s="214"/>
    </row>
    <row r="417" spans="1:30" ht="15.75" customHeight="1" x14ac:dyDescent="0.25">
      <c r="A417" s="227">
        <v>44115</v>
      </c>
      <c r="B417" s="228">
        <v>33096330</v>
      </c>
      <c r="C417" s="228" t="s">
        <v>2004</v>
      </c>
      <c r="D417" s="219" t="s">
        <v>207</v>
      </c>
      <c r="E417" s="219" t="s">
        <v>2005</v>
      </c>
      <c r="F417" s="219" t="s">
        <v>2006</v>
      </c>
      <c r="G417" s="219" t="s">
        <v>177</v>
      </c>
      <c r="H417" s="228" t="s">
        <v>2007</v>
      </c>
      <c r="I417" s="227">
        <v>44118</v>
      </c>
      <c r="J417" s="228" t="s">
        <v>203</v>
      </c>
      <c r="K417" s="219" t="s">
        <v>184</v>
      </c>
      <c r="L417" s="219" t="s">
        <v>524</v>
      </c>
      <c r="M417" s="227"/>
      <c r="N417" s="228"/>
      <c r="O417" s="219"/>
      <c r="P417" s="219"/>
      <c r="Q417" s="219"/>
      <c r="R417" s="219"/>
      <c r="S417" s="219"/>
      <c r="T417" s="243"/>
      <c r="U417" s="215"/>
      <c r="V417" s="241">
        <v>3156</v>
      </c>
      <c r="W417" s="222"/>
      <c r="X417" s="221"/>
      <c r="Y417" s="221"/>
      <c r="Z417" s="223"/>
      <c r="AA417" s="230">
        <v>3156</v>
      </c>
      <c r="AB417" s="229" t="s">
        <v>182</v>
      </c>
      <c r="AC417" s="214">
        <v>224003</v>
      </c>
      <c r="AD417" s="214"/>
    </row>
    <row r="418" spans="1:30" ht="15.75" customHeight="1" x14ac:dyDescent="0.25">
      <c r="A418" s="227">
        <v>44114</v>
      </c>
      <c r="B418" s="228"/>
      <c r="C418" s="228" t="s">
        <v>2008</v>
      </c>
      <c r="D418" s="224" t="s">
        <v>283</v>
      </c>
      <c r="E418" s="224" t="s">
        <v>2009</v>
      </c>
      <c r="F418" s="224" t="s">
        <v>2010</v>
      </c>
      <c r="G418" s="224" t="s">
        <v>177</v>
      </c>
      <c r="H418" s="228" t="s">
        <v>2011</v>
      </c>
      <c r="I418" s="227">
        <v>44118</v>
      </c>
      <c r="J418" s="228"/>
      <c r="K418" s="224" t="s">
        <v>167</v>
      </c>
      <c r="L418" s="224" t="s">
        <v>345</v>
      </c>
      <c r="M418" s="227"/>
      <c r="N418" s="228"/>
      <c r="O418" s="224"/>
      <c r="P418" s="224"/>
      <c r="Q418" s="224"/>
      <c r="R418" s="224"/>
      <c r="S418" s="224"/>
      <c r="T418" s="243"/>
      <c r="U418" s="215"/>
      <c r="V418" s="241">
        <v>0</v>
      </c>
      <c r="W418" s="222"/>
      <c r="X418" s="221"/>
      <c r="Y418" s="221"/>
      <c r="Z418" s="223"/>
      <c r="AA418" s="230">
        <v>0</v>
      </c>
      <c r="AB418" s="229"/>
      <c r="AC418" s="218">
        <v>224011</v>
      </c>
      <c r="AD418" s="218"/>
    </row>
    <row r="419" spans="1:30" ht="15.75" customHeight="1" x14ac:dyDescent="0.25">
      <c r="A419" s="227">
        <v>44105</v>
      </c>
      <c r="B419" s="228">
        <v>33058567</v>
      </c>
      <c r="C419" s="228" t="s">
        <v>2012</v>
      </c>
      <c r="D419" s="219" t="s">
        <v>219</v>
      </c>
      <c r="E419" s="219" t="s">
        <v>2013</v>
      </c>
      <c r="F419" s="219" t="s">
        <v>2014</v>
      </c>
      <c r="G419" s="219" t="s">
        <v>177</v>
      </c>
      <c r="H419" s="228" t="s">
        <v>2015</v>
      </c>
      <c r="I419" s="227">
        <v>44119</v>
      </c>
      <c r="J419" s="228" t="s">
        <v>166</v>
      </c>
      <c r="K419" s="219" t="s">
        <v>184</v>
      </c>
      <c r="L419" s="219" t="s">
        <v>2016</v>
      </c>
      <c r="M419" s="227"/>
      <c r="N419" s="228"/>
      <c r="O419" s="219"/>
      <c r="P419" s="219"/>
      <c r="Q419" s="219"/>
      <c r="R419" s="219"/>
      <c r="S419" s="219"/>
      <c r="T419" s="243"/>
      <c r="U419" s="215"/>
      <c r="V419" s="241">
        <v>0</v>
      </c>
      <c r="W419" s="222"/>
      <c r="X419" s="53"/>
      <c r="Y419" s="53" t="s">
        <v>225</v>
      </c>
      <c r="Z419" s="223"/>
      <c r="AA419" s="230">
        <v>0</v>
      </c>
      <c r="AB419" s="229" t="s">
        <v>182</v>
      </c>
      <c r="AC419" s="214">
        <v>223815</v>
      </c>
      <c r="AD419" s="214"/>
    </row>
    <row r="420" spans="1:30" ht="15.75" customHeight="1" x14ac:dyDescent="0.25">
      <c r="A420" s="227">
        <v>44098</v>
      </c>
      <c r="B420" s="228"/>
      <c r="C420" s="228" t="s">
        <v>2017</v>
      </c>
      <c r="D420" s="219" t="s">
        <v>756</v>
      </c>
      <c r="E420" s="219" t="s">
        <v>2018</v>
      </c>
      <c r="F420" s="219" t="s">
        <v>2019</v>
      </c>
      <c r="G420" s="219" t="s">
        <v>177</v>
      </c>
      <c r="H420" s="228" t="s">
        <v>2020</v>
      </c>
      <c r="I420" s="227">
        <v>44119</v>
      </c>
      <c r="J420" s="228" t="s">
        <v>203</v>
      </c>
      <c r="K420" s="219" t="s">
        <v>2021</v>
      </c>
      <c r="L420" s="219" t="s">
        <v>2022</v>
      </c>
      <c r="M420" s="227" t="s">
        <v>204</v>
      </c>
      <c r="N420" s="228" t="s">
        <v>2023</v>
      </c>
      <c r="O420" s="219"/>
      <c r="P420" s="219"/>
      <c r="Q420" s="219"/>
      <c r="R420" s="219"/>
      <c r="S420" s="219"/>
      <c r="T420" s="243"/>
      <c r="U420" s="215"/>
      <c r="V420" s="241">
        <v>0</v>
      </c>
      <c r="W420" s="222"/>
      <c r="X420" s="221" t="s">
        <v>240</v>
      </c>
      <c r="Y420" s="221"/>
      <c r="Z420" s="223"/>
      <c r="AA420" s="230">
        <v>0</v>
      </c>
      <c r="AB420" s="229" t="s">
        <v>182</v>
      </c>
      <c r="AC420" s="214">
        <v>223804</v>
      </c>
      <c r="AD420" s="214"/>
    </row>
    <row r="421" spans="1:30" ht="15.75" customHeight="1" x14ac:dyDescent="0.25">
      <c r="A421" s="227">
        <v>44112</v>
      </c>
      <c r="B421" s="228"/>
      <c r="C421" s="228" t="s">
        <v>2024</v>
      </c>
      <c r="D421" s="219" t="s">
        <v>234</v>
      </c>
      <c r="E421" s="219" t="s">
        <v>867</v>
      </c>
      <c r="F421" s="219" t="s">
        <v>868</v>
      </c>
      <c r="G421" s="219" t="s">
        <v>177</v>
      </c>
      <c r="H421" s="228" t="s">
        <v>2025</v>
      </c>
      <c r="I421" s="227">
        <v>44119</v>
      </c>
      <c r="J421" s="228" t="s">
        <v>203</v>
      </c>
      <c r="K421" s="219" t="s">
        <v>167</v>
      </c>
      <c r="L421" s="219" t="s">
        <v>1350</v>
      </c>
      <c r="M421" s="227"/>
      <c r="N421" s="228"/>
      <c r="O421" s="219"/>
      <c r="P421" s="219"/>
      <c r="Q421" s="219"/>
      <c r="R421" s="219"/>
      <c r="S421" s="219"/>
      <c r="T421" s="243"/>
      <c r="U421" s="215"/>
      <c r="V421" s="241">
        <v>765</v>
      </c>
      <c r="W421" s="222"/>
      <c r="X421" s="221"/>
      <c r="Y421" s="221"/>
      <c r="Z421" s="223"/>
      <c r="AA421" s="230">
        <v>765</v>
      </c>
      <c r="AB421" s="229" t="s">
        <v>241</v>
      </c>
      <c r="AC421" s="214">
        <v>223944</v>
      </c>
      <c r="AD421" s="214"/>
    </row>
    <row r="422" spans="1:30" ht="15.75" customHeight="1" x14ac:dyDescent="0.25">
      <c r="A422" s="227">
        <v>44118</v>
      </c>
      <c r="B422" s="228">
        <v>33064858</v>
      </c>
      <c r="C422" s="228" t="s">
        <v>2026</v>
      </c>
      <c r="D422" s="219" t="s">
        <v>219</v>
      </c>
      <c r="E422" s="219" t="s">
        <v>390</v>
      </c>
      <c r="F422" s="219" t="s">
        <v>391</v>
      </c>
      <c r="G422" s="219" t="s">
        <v>177</v>
      </c>
      <c r="H422" s="228" t="s">
        <v>2027</v>
      </c>
      <c r="I422" s="227">
        <v>44120</v>
      </c>
      <c r="J422" s="228" t="s">
        <v>203</v>
      </c>
      <c r="K422" s="219" t="s">
        <v>180</v>
      </c>
      <c r="L422" s="219" t="s">
        <v>1420</v>
      </c>
      <c r="M422" s="227" t="s">
        <v>180</v>
      </c>
      <c r="N422" s="228" t="s">
        <v>1421</v>
      </c>
      <c r="O422" s="219"/>
      <c r="P422" s="219"/>
      <c r="Q422" s="219"/>
      <c r="R422" s="219"/>
      <c r="S422" s="219"/>
      <c r="T422" s="243"/>
      <c r="U422" s="215"/>
      <c r="V422" s="241">
        <v>0</v>
      </c>
      <c r="W422" s="222"/>
      <c r="X422" s="53" t="s">
        <v>240</v>
      </c>
      <c r="Y422" s="221"/>
      <c r="Z422" s="223"/>
      <c r="AA422" s="230">
        <v>0</v>
      </c>
      <c r="AB422" s="229" t="s">
        <v>182</v>
      </c>
      <c r="AC422" s="214">
        <v>224165</v>
      </c>
      <c r="AD422" s="214"/>
    </row>
    <row r="423" spans="1:30" ht="15.75" customHeight="1" x14ac:dyDescent="0.25">
      <c r="A423" s="227">
        <v>44081</v>
      </c>
      <c r="B423" s="228">
        <v>33067994</v>
      </c>
      <c r="C423" s="228" t="s">
        <v>2028</v>
      </c>
      <c r="D423" s="219" t="s">
        <v>347</v>
      </c>
      <c r="E423" s="219" t="s">
        <v>2029</v>
      </c>
      <c r="F423" s="219" t="s">
        <v>2030</v>
      </c>
      <c r="G423" s="219" t="s">
        <v>177</v>
      </c>
      <c r="H423" s="228" t="s">
        <v>2031</v>
      </c>
      <c r="I423" s="227">
        <v>44121</v>
      </c>
      <c r="J423" s="228" t="s">
        <v>203</v>
      </c>
      <c r="K423" s="219" t="s">
        <v>184</v>
      </c>
      <c r="L423" s="219" t="s">
        <v>1214</v>
      </c>
      <c r="M423" s="227"/>
      <c r="N423" s="228"/>
      <c r="O423" s="219"/>
      <c r="P423" s="219"/>
      <c r="Q423" s="219"/>
      <c r="R423" s="219"/>
      <c r="S423" s="219"/>
      <c r="T423" s="243"/>
      <c r="U423" s="215"/>
      <c r="V423" s="241">
        <v>3200.4</v>
      </c>
      <c r="W423" s="222"/>
      <c r="X423" s="221"/>
      <c r="Y423" s="221"/>
      <c r="Z423" s="223"/>
      <c r="AA423" s="230">
        <v>3200.4</v>
      </c>
      <c r="AB423" s="229" t="s">
        <v>182</v>
      </c>
      <c r="AC423" s="214">
        <v>223093</v>
      </c>
      <c r="AD423" s="214"/>
    </row>
    <row r="424" spans="1:30" ht="15.75" customHeight="1" x14ac:dyDescent="0.25">
      <c r="A424" s="227">
        <v>44039</v>
      </c>
      <c r="B424" s="228">
        <v>33075782</v>
      </c>
      <c r="C424" s="228" t="s">
        <v>2032</v>
      </c>
      <c r="D424" s="219" t="s">
        <v>2033</v>
      </c>
      <c r="E424" s="219" t="s">
        <v>2034</v>
      </c>
      <c r="F424" s="219" t="s">
        <v>2035</v>
      </c>
      <c r="G424" s="219" t="s">
        <v>177</v>
      </c>
      <c r="H424" s="228" t="s">
        <v>2036</v>
      </c>
      <c r="I424" s="227">
        <v>44123</v>
      </c>
      <c r="J424" s="228" t="s">
        <v>203</v>
      </c>
      <c r="K424" s="219" t="s">
        <v>180</v>
      </c>
      <c r="L424" s="219" t="s">
        <v>924</v>
      </c>
      <c r="M424" s="227"/>
      <c r="N424" s="228"/>
      <c r="O424" s="219"/>
      <c r="P424" s="219"/>
      <c r="Q424" s="219"/>
      <c r="R424" s="219"/>
      <c r="S424" s="219"/>
      <c r="T424" s="243"/>
      <c r="U424" s="215"/>
      <c r="V424" s="241">
        <v>0</v>
      </c>
      <c r="W424" s="222"/>
      <c r="X424" s="221"/>
      <c r="Y424" s="221"/>
      <c r="Z424" s="223"/>
      <c r="AA424" s="230">
        <v>0</v>
      </c>
      <c r="AB424" s="229" t="s">
        <v>182</v>
      </c>
      <c r="AC424" s="214">
        <v>222206</v>
      </c>
      <c r="AD424" s="214"/>
    </row>
    <row r="425" spans="1:30" ht="15.75" customHeight="1" x14ac:dyDescent="0.25">
      <c r="A425" s="227">
        <v>44099</v>
      </c>
      <c r="B425" s="228"/>
      <c r="C425" s="228" t="s">
        <v>2037</v>
      </c>
      <c r="D425" s="219" t="s">
        <v>296</v>
      </c>
      <c r="E425" s="219" t="s">
        <v>297</v>
      </c>
      <c r="F425" s="219" t="s">
        <v>298</v>
      </c>
      <c r="G425" s="219" t="s">
        <v>177</v>
      </c>
      <c r="H425" s="228" t="s">
        <v>2038</v>
      </c>
      <c r="I425" s="227">
        <v>44123</v>
      </c>
      <c r="J425" s="228" t="s">
        <v>166</v>
      </c>
      <c r="K425" s="219" t="s">
        <v>300</v>
      </c>
      <c r="L425" s="219" t="s">
        <v>301</v>
      </c>
      <c r="M425" s="227" t="s">
        <v>300</v>
      </c>
      <c r="N425" s="228" t="s">
        <v>666</v>
      </c>
      <c r="O425" s="219"/>
      <c r="P425" s="219"/>
      <c r="Q425" s="219"/>
      <c r="R425" s="219"/>
      <c r="S425" s="219"/>
      <c r="T425" s="243"/>
      <c r="U425" s="215"/>
      <c r="V425" s="241">
        <v>0</v>
      </c>
      <c r="W425" s="222"/>
      <c r="X425" s="221"/>
      <c r="Y425" s="221"/>
      <c r="Z425" s="223"/>
      <c r="AA425" s="230">
        <v>0</v>
      </c>
      <c r="AB425" s="229" t="s">
        <v>182</v>
      </c>
      <c r="AC425" s="214">
        <v>223303</v>
      </c>
      <c r="AD425" s="214"/>
    </row>
    <row r="426" spans="1:30" ht="15.75" customHeight="1" x14ac:dyDescent="0.25">
      <c r="A426" s="227">
        <v>44119</v>
      </c>
      <c r="B426" s="228"/>
      <c r="C426" s="228" t="s">
        <v>2039</v>
      </c>
      <c r="D426" s="219" t="s">
        <v>174</v>
      </c>
      <c r="E426" s="219" t="s">
        <v>2040</v>
      </c>
      <c r="F426" s="219" t="s">
        <v>2041</v>
      </c>
      <c r="G426" s="219" t="s">
        <v>177</v>
      </c>
      <c r="H426" s="228" t="s">
        <v>2042</v>
      </c>
      <c r="I426" s="227">
        <v>44123</v>
      </c>
      <c r="J426" s="228" t="s">
        <v>203</v>
      </c>
      <c r="K426" s="219" t="s">
        <v>204</v>
      </c>
      <c r="L426" s="219" t="s">
        <v>1131</v>
      </c>
      <c r="M426" s="227" t="s">
        <v>204</v>
      </c>
      <c r="N426" s="228" t="s">
        <v>536</v>
      </c>
      <c r="O426" s="219"/>
      <c r="P426" s="219"/>
      <c r="Q426" s="219"/>
      <c r="R426" s="219"/>
      <c r="S426" s="219"/>
      <c r="T426" s="243"/>
      <c r="U426" s="215"/>
      <c r="V426" s="241">
        <v>1608.89</v>
      </c>
      <c r="W426" s="222"/>
      <c r="X426" s="221"/>
      <c r="Y426" s="221"/>
      <c r="Z426" s="223"/>
      <c r="AA426" s="230">
        <v>1608.89</v>
      </c>
      <c r="AB426" s="229" t="s">
        <v>182</v>
      </c>
      <c r="AC426" s="214">
        <v>223446</v>
      </c>
      <c r="AD426" s="214"/>
    </row>
    <row r="427" spans="1:30" ht="15.75" customHeight="1" x14ac:dyDescent="0.25">
      <c r="A427" s="227">
        <v>44109</v>
      </c>
      <c r="B427" s="228"/>
      <c r="C427" s="228" t="s">
        <v>2043</v>
      </c>
      <c r="D427" s="219" t="s">
        <v>2044</v>
      </c>
      <c r="E427" s="219" t="s">
        <v>2045</v>
      </c>
      <c r="F427" s="219" t="s">
        <v>2046</v>
      </c>
      <c r="G427" s="219" t="s">
        <v>177</v>
      </c>
      <c r="H427" s="228" t="s">
        <v>2047</v>
      </c>
      <c r="I427" s="227">
        <v>44123</v>
      </c>
      <c r="J427" s="228" t="s">
        <v>203</v>
      </c>
      <c r="K427" s="219" t="s">
        <v>167</v>
      </c>
      <c r="L427" s="219" t="s">
        <v>1866</v>
      </c>
      <c r="M427" s="227"/>
      <c r="N427" s="228"/>
      <c r="O427" s="219"/>
      <c r="P427" s="219"/>
      <c r="Q427" s="219"/>
      <c r="R427" s="219"/>
      <c r="S427" s="219"/>
      <c r="T427" s="243"/>
      <c r="U427" s="215"/>
      <c r="V427" s="241">
        <v>2116.2399999999998</v>
      </c>
      <c r="W427" s="222"/>
      <c r="X427" s="221"/>
      <c r="Y427" s="53"/>
      <c r="Z427" s="223"/>
      <c r="AA427" s="230">
        <v>2116.2399999999998</v>
      </c>
      <c r="AB427" s="229" t="s">
        <v>182</v>
      </c>
      <c r="AC427" s="214">
        <v>223826</v>
      </c>
      <c r="AD427" s="214"/>
    </row>
    <row r="428" spans="1:30" ht="15.75" customHeight="1" x14ac:dyDescent="0.25">
      <c r="A428" s="227">
        <v>44108</v>
      </c>
      <c r="B428" s="228"/>
      <c r="C428" s="228" t="s">
        <v>2048</v>
      </c>
      <c r="D428" s="224" t="s">
        <v>1019</v>
      </c>
      <c r="E428" s="224" t="s">
        <v>1604</v>
      </c>
      <c r="F428" s="224" t="s">
        <v>1605</v>
      </c>
      <c r="G428" s="224" t="s">
        <v>177</v>
      </c>
      <c r="H428" s="228" t="s">
        <v>2049</v>
      </c>
      <c r="I428" s="227">
        <v>44124</v>
      </c>
      <c r="J428" s="228"/>
      <c r="K428" s="224" t="s">
        <v>167</v>
      </c>
      <c r="L428" s="224" t="s">
        <v>511</v>
      </c>
      <c r="M428" s="227"/>
      <c r="N428" s="228"/>
      <c r="O428" s="224"/>
      <c r="P428" s="224"/>
      <c r="Q428" s="224"/>
      <c r="R428" s="224"/>
      <c r="S428" s="224"/>
      <c r="T428" s="243"/>
      <c r="U428" s="215"/>
      <c r="V428" s="241">
        <v>0</v>
      </c>
      <c r="W428" s="222"/>
      <c r="X428" s="221"/>
      <c r="Y428" s="221"/>
      <c r="Z428" s="223"/>
      <c r="AA428" s="230">
        <v>0</v>
      </c>
      <c r="AB428" s="229"/>
      <c r="AC428" s="218">
        <v>223810</v>
      </c>
      <c r="AD428" s="218"/>
    </row>
    <row r="429" spans="1:30" ht="15.75" customHeight="1" x14ac:dyDescent="0.25">
      <c r="A429" s="227">
        <v>44113</v>
      </c>
      <c r="B429" s="228"/>
      <c r="C429" s="228" t="s">
        <v>2050</v>
      </c>
      <c r="D429" s="219" t="s">
        <v>401</v>
      </c>
      <c r="E429" s="219" t="s">
        <v>2051</v>
      </c>
      <c r="F429" s="219" t="s">
        <v>2052</v>
      </c>
      <c r="G429" s="219" t="s">
        <v>177</v>
      </c>
      <c r="H429" s="228" t="s">
        <v>2053</v>
      </c>
      <c r="I429" s="227">
        <v>44124</v>
      </c>
      <c r="J429" s="228" t="s">
        <v>203</v>
      </c>
      <c r="K429" s="219" t="s">
        <v>167</v>
      </c>
      <c r="L429" s="219" t="s">
        <v>211</v>
      </c>
      <c r="M429" s="227"/>
      <c r="N429" s="228"/>
      <c r="O429" s="219"/>
      <c r="P429" s="219"/>
      <c r="Q429" s="219"/>
      <c r="R429" s="219"/>
      <c r="S429" s="219"/>
      <c r="T429" s="243"/>
      <c r="U429" s="215"/>
      <c r="V429" s="241">
        <v>0</v>
      </c>
      <c r="W429" s="222"/>
      <c r="X429" s="221" t="s">
        <v>240</v>
      </c>
      <c r="Y429" s="221"/>
      <c r="Z429" s="223"/>
      <c r="AA429" s="230">
        <v>0</v>
      </c>
      <c r="AB429" s="229" t="s">
        <v>182</v>
      </c>
      <c r="AC429" s="214">
        <v>220873</v>
      </c>
      <c r="AD429" s="214"/>
    </row>
    <row r="430" spans="1:30" ht="15.75" customHeight="1" x14ac:dyDescent="0.25">
      <c r="A430" s="227">
        <v>44104</v>
      </c>
      <c r="B430" s="228"/>
      <c r="C430" s="228" t="s">
        <v>2054</v>
      </c>
      <c r="D430" s="219" t="s">
        <v>1086</v>
      </c>
      <c r="E430" s="219" t="s">
        <v>2055</v>
      </c>
      <c r="F430" s="219" t="s">
        <v>2056</v>
      </c>
      <c r="G430" s="219" t="s">
        <v>177</v>
      </c>
      <c r="H430" s="228" t="s">
        <v>2057</v>
      </c>
      <c r="I430" s="227">
        <v>44124</v>
      </c>
      <c r="J430" s="228" t="s">
        <v>166</v>
      </c>
      <c r="K430" s="219" t="s">
        <v>204</v>
      </c>
      <c r="L430" s="219" t="s">
        <v>828</v>
      </c>
      <c r="M430" s="227" t="s">
        <v>204</v>
      </c>
      <c r="N430" s="228" t="s">
        <v>2058</v>
      </c>
      <c r="O430" s="219"/>
      <c r="P430" s="219"/>
      <c r="Q430" s="219"/>
      <c r="R430" s="219"/>
      <c r="S430" s="219"/>
      <c r="T430" s="243"/>
      <c r="U430" s="215"/>
      <c r="V430" s="241">
        <v>0</v>
      </c>
      <c r="W430" s="222"/>
      <c r="X430" s="221"/>
      <c r="Y430" s="221" t="s">
        <v>2059</v>
      </c>
      <c r="Z430" s="223"/>
      <c r="AA430" s="230">
        <v>0</v>
      </c>
      <c r="AB430" s="229" t="s">
        <v>182</v>
      </c>
      <c r="AC430" s="214">
        <v>223668</v>
      </c>
      <c r="AD430" s="214"/>
    </row>
    <row r="431" spans="1:30" ht="15.75" customHeight="1" x14ac:dyDescent="0.25">
      <c r="A431" s="227">
        <v>44084</v>
      </c>
      <c r="B431" s="228"/>
      <c r="C431" s="228" t="s">
        <v>2060</v>
      </c>
      <c r="D431" s="219" t="s">
        <v>756</v>
      </c>
      <c r="E431" s="219" t="s">
        <v>2061</v>
      </c>
      <c r="F431" s="219" t="s">
        <v>2062</v>
      </c>
      <c r="G431" s="219" t="s">
        <v>177</v>
      </c>
      <c r="H431" s="228" t="s">
        <v>2063</v>
      </c>
      <c r="I431" s="227">
        <v>44125</v>
      </c>
      <c r="J431" s="228" t="s">
        <v>332</v>
      </c>
      <c r="K431" s="219" t="s">
        <v>184</v>
      </c>
      <c r="L431" s="219" t="s">
        <v>741</v>
      </c>
      <c r="M431" s="227" t="s">
        <v>186</v>
      </c>
      <c r="N431" s="228" t="s">
        <v>742</v>
      </c>
      <c r="O431" s="219"/>
      <c r="P431" s="219"/>
      <c r="Q431" s="219"/>
      <c r="R431" s="219"/>
      <c r="S431" s="219"/>
      <c r="T431" s="243"/>
      <c r="U431" s="215"/>
      <c r="V431" s="241">
        <v>0</v>
      </c>
      <c r="W431" s="222"/>
      <c r="X431" s="221"/>
      <c r="Y431" s="221"/>
      <c r="Z431" s="223"/>
      <c r="AA431" s="230">
        <v>0</v>
      </c>
      <c r="AB431" s="229" t="s">
        <v>182</v>
      </c>
      <c r="AC431" s="214">
        <v>223162</v>
      </c>
      <c r="AD431" s="214"/>
    </row>
    <row r="432" spans="1:30" ht="15.75" customHeight="1" x14ac:dyDescent="0.25">
      <c r="A432" s="227">
        <v>44095</v>
      </c>
      <c r="B432" s="228"/>
      <c r="C432" s="228" t="s">
        <v>2064</v>
      </c>
      <c r="D432" s="224" t="s">
        <v>296</v>
      </c>
      <c r="E432" s="224" t="s">
        <v>297</v>
      </c>
      <c r="F432" s="224" t="s">
        <v>298</v>
      </c>
      <c r="G432" s="224" t="s">
        <v>177</v>
      </c>
      <c r="H432" s="228" t="s">
        <v>2065</v>
      </c>
      <c r="I432" s="227">
        <v>44125</v>
      </c>
      <c r="J432" s="228"/>
      <c r="K432" s="224" t="s">
        <v>300</v>
      </c>
      <c r="L432" s="224" t="s">
        <v>1585</v>
      </c>
      <c r="M432" s="227"/>
      <c r="N432" s="228"/>
      <c r="O432" s="224"/>
      <c r="P432" s="224"/>
      <c r="Q432" s="224"/>
      <c r="R432" s="224"/>
      <c r="S432" s="224"/>
      <c r="T432" s="243"/>
      <c r="U432" s="215"/>
      <c r="V432" s="241">
        <v>0</v>
      </c>
      <c r="W432" s="222"/>
      <c r="X432" s="221"/>
      <c r="Y432" s="221"/>
      <c r="Z432" s="223"/>
      <c r="AA432" s="230">
        <v>0</v>
      </c>
      <c r="AB432" s="229"/>
      <c r="AC432" s="218">
        <v>225747</v>
      </c>
      <c r="AD432" s="218"/>
    </row>
    <row r="433" spans="1:30" ht="15.75" customHeight="1" x14ac:dyDescent="0.25">
      <c r="A433" s="227">
        <v>44020</v>
      </c>
      <c r="B433" s="228"/>
      <c r="C433" s="228" t="s">
        <v>2066</v>
      </c>
      <c r="D433" s="224"/>
      <c r="E433" s="224"/>
      <c r="F433" s="224" t="s">
        <v>2067</v>
      </c>
      <c r="G433" s="224" t="s">
        <v>156</v>
      </c>
      <c r="H433" s="228" t="s">
        <v>2068</v>
      </c>
      <c r="I433" s="227">
        <v>44126</v>
      </c>
      <c r="J433" s="228"/>
      <c r="K433" s="224" t="s">
        <v>160</v>
      </c>
      <c r="L433" s="224">
        <v>1001207</v>
      </c>
      <c r="M433" s="227"/>
      <c r="N433" s="228"/>
      <c r="O433" s="224"/>
      <c r="P433" s="224"/>
      <c r="Q433" s="224"/>
      <c r="R433" s="224"/>
      <c r="S433" s="224"/>
      <c r="T433" s="243"/>
      <c r="U433" s="215"/>
      <c r="V433" s="241">
        <v>0</v>
      </c>
      <c r="W433" s="222"/>
      <c r="X433" s="221"/>
      <c r="Y433" s="221"/>
      <c r="Z433" s="223"/>
      <c r="AA433" s="230">
        <v>0</v>
      </c>
      <c r="AB433" s="229"/>
      <c r="AC433" s="218">
        <v>221044</v>
      </c>
      <c r="AD433" s="218"/>
    </row>
    <row r="434" spans="1:30" ht="15.75" customHeight="1" x14ac:dyDescent="0.25">
      <c r="A434" s="227">
        <v>44061</v>
      </c>
      <c r="B434" s="228">
        <v>33087107</v>
      </c>
      <c r="C434" s="228" t="s">
        <v>2069</v>
      </c>
      <c r="D434" s="219" t="s">
        <v>401</v>
      </c>
      <c r="E434" s="219" t="s">
        <v>646</v>
      </c>
      <c r="F434" s="219" t="s">
        <v>647</v>
      </c>
      <c r="G434" s="219" t="s">
        <v>177</v>
      </c>
      <c r="H434" s="228" t="s">
        <v>2070</v>
      </c>
      <c r="I434" s="227">
        <v>44126</v>
      </c>
      <c r="J434" s="228" t="s">
        <v>203</v>
      </c>
      <c r="K434" s="219" t="s">
        <v>184</v>
      </c>
      <c r="L434" s="219" t="s">
        <v>1475</v>
      </c>
      <c r="M434" s="227" t="s">
        <v>316</v>
      </c>
      <c r="N434" s="228" t="s">
        <v>2071</v>
      </c>
      <c r="O434" s="219"/>
      <c r="P434" s="219"/>
      <c r="Q434" s="219"/>
      <c r="R434" s="219"/>
      <c r="S434" s="219"/>
      <c r="T434" s="243"/>
      <c r="U434" s="215"/>
      <c r="V434" s="241">
        <v>0</v>
      </c>
      <c r="W434" s="222"/>
      <c r="X434" s="221" t="s">
        <v>240</v>
      </c>
      <c r="Y434" s="221"/>
      <c r="Z434" s="223"/>
      <c r="AA434" s="230">
        <v>0</v>
      </c>
      <c r="AB434" s="229" t="s">
        <v>182</v>
      </c>
      <c r="AC434" s="214">
        <v>222341</v>
      </c>
      <c r="AD434" s="214"/>
    </row>
    <row r="435" spans="1:30" ht="15.75" customHeight="1" x14ac:dyDescent="0.25">
      <c r="A435" s="227">
        <v>44120</v>
      </c>
      <c r="B435" s="228"/>
      <c r="C435" s="228" t="s">
        <v>2072</v>
      </c>
      <c r="D435" s="219" t="s">
        <v>219</v>
      </c>
      <c r="E435" s="219" t="s">
        <v>2073</v>
      </c>
      <c r="F435" s="219" t="s">
        <v>2074</v>
      </c>
      <c r="G435" s="219" t="s">
        <v>177</v>
      </c>
      <c r="H435" s="228" t="s">
        <v>2075</v>
      </c>
      <c r="I435" s="227">
        <v>44126</v>
      </c>
      <c r="J435" s="228" t="s">
        <v>166</v>
      </c>
      <c r="K435" s="219" t="s">
        <v>167</v>
      </c>
      <c r="L435" s="219" t="s">
        <v>2002</v>
      </c>
      <c r="M435" s="227" t="s">
        <v>167</v>
      </c>
      <c r="N435" s="228" t="s">
        <v>1059</v>
      </c>
      <c r="O435" s="219" t="s">
        <v>167</v>
      </c>
      <c r="P435" s="219" t="s">
        <v>1115</v>
      </c>
      <c r="Q435" s="219"/>
      <c r="R435" s="219"/>
      <c r="S435" s="219"/>
      <c r="T435" s="243"/>
      <c r="U435" s="215"/>
      <c r="V435" s="241">
        <v>0</v>
      </c>
      <c r="W435" s="222"/>
      <c r="X435" s="53"/>
      <c r="Y435" s="53" t="s">
        <v>225</v>
      </c>
      <c r="Z435" s="223"/>
      <c r="AA435" s="230">
        <v>0</v>
      </c>
      <c r="AB435" s="229" t="s">
        <v>182</v>
      </c>
      <c r="AC435" s="214">
        <v>225756</v>
      </c>
      <c r="AD435" s="214"/>
    </row>
    <row r="436" spans="1:30" ht="15.75" customHeight="1" x14ac:dyDescent="0.25">
      <c r="A436" s="227">
        <v>44091</v>
      </c>
      <c r="B436" s="228">
        <v>33097572</v>
      </c>
      <c r="C436" s="228" t="s">
        <v>2076</v>
      </c>
      <c r="D436" s="219" t="s">
        <v>639</v>
      </c>
      <c r="E436" s="219" t="s">
        <v>726</v>
      </c>
      <c r="F436" s="219" t="s">
        <v>727</v>
      </c>
      <c r="G436" s="219" t="s">
        <v>177</v>
      </c>
      <c r="H436" s="228" t="s">
        <v>2077</v>
      </c>
      <c r="I436" s="227">
        <v>44127</v>
      </c>
      <c r="J436" s="228" t="s">
        <v>203</v>
      </c>
      <c r="K436" s="219" t="s">
        <v>223</v>
      </c>
      <c r="L436" s="219" t="s">
        <v>729</v>
      </c>
      <c r="M436" s="227"/>
      <c r="N436" s="228"/>
      <c r="O436" s="219"/>
      <c r="P436" s="219"/>
      <c r="Q436" s="219"/>
      <c r="R436" s="219"/>
      <c r="S436" s="219"/>
      <c r="T436" s="243"/>
      <c r="U436" s="215"/>
      <c r="V436" s="241">
        <v>3718.34</v>
      </c>
      <c r="W436" s="222"/>
      <c r="X436" s="221"/>
      <c r="Y436" s="221"/>
      <c r="Z436" s="223"/>
      <c r="AA436" s="230">
        <v>3718.34</v>
      </c>
      <c r="AB436" s="229" t="s">
        <v>182</v>
      </c>
      <c r="AC436" s="214">
        <v>223448</v>
      </c>
      <c r="AD436" s="214"/>
    </row>
    <row r="437" spans="1:30" ht="15.75" customHeight="1" x14ac:dyDescent="0.25">
      <c r="A437" s="227">
        <v>44126</v>
      </c>
      <c r="B437" s="228">
        <v>33161329</v>
      </c>
      <c r="C437" s="228" t="s">
        <v>2078</v>
      </c>
      <c r="D437" s="219" t="s">
        <v>207</v>
      </c>
      <c r="E437" s="219" t="s">
        <v>1648</v>
      </c>
      <c r="F437" s="219" t="s">
        <v>1649</v>
      </c>
      <c r="G437" s="219" t="s">
        <v>177</v>
      </c>
      <c r="H437" s="228" t="s">
        <v>2079</v>
      </c>
      <c r="I437" s="227">
        <v>44127</v>
      </c>
      <c r="J437" s="228" t="s">
        <v>179</v>
      </c>
      <c r="K437" s="219" t="s">
        <v>223</v>
      </c>
      <c r="L437" s="219" t="s">
        <v>2080</v>
      </c>
      <c r="M437" s="227" t="s">
        <v>167</v>
      </c>
      <c r="N437" s="228" t="s">
        <v>519</v>
      </c>
      <c r="O437" s="219"/>
      <c r="P437" s="219"/>
      <c r="Q437" s="219"/>
      <c r="R437" s="219"/>
      <c r="S437" s="219"/>
      <c r="T437" s="243"/>
      <c r="U437" s="215"/>
      <c r="V437" s="241">
        <v>0</v>
      </c>
      <c r="W437" s="222"/>
      <c r="X437" s="221"/>
      <c r="Y437" s="221"/>
      <c r="Z437" s="223"/>
      <c r="AA437" s="230">
        <v>0</v>
      </c>
      <c r="AB437" s="229" t="s">
        <v>182</v>
      </c>
      <c r="AC437" s="214">
        <v>226106</v>
      </c>
      <c r="AD437" s="214"/>
    </row>
    <row r="438" spans="1:30" ht="15.75" customHeight="1" x14ac:dyDescent="0.25">
      <c r="A438" s="227">
        <v>44074</v>
      </c>
      <c r="B438" s="228"/>
      <c r="C438" s="228" t="s">
        <v>2081</v>
      </c>
      <c r="D438" s="219" t="s">
        <v>219</v>
      </c>
      <c r="E438" s="219" t="s">
        <v>2082</v>
      </c>
      <c r="F438" s="219" t="s">
        <v>2083</v>
      </c>
      <c r="G438" s="219" t="s">
        <v>177</v>
      </c>
      <c r="H438" s="228" t="s">
        <v>2084</v>
      </c>
      <c r="I438" s="227">
        <v>44128</v>
      </c>
      <c r="J438" s="228" t="s">
        <v>166</v>
      </c>
      <c r="K438" s="219" t="s">
        <v>167</v>
      </c>
      <c r="L438" s="219" t="s">
        <v>287</v>
      </c>
      <c r="M438" s="227"/>
      <c r="N438" s="228"/>
      <c r="O438" s="219"/>
      <c r="P438" s="219"/>
      <c r="Q438" s="219"/>
      <c r="R438" s="219"/>
      <c r="S438" s="219"/>
      <c r="T438" s="243"/>
      <c r="U438" s="215"/>
      <c r="V438" s="241">
        <v>0</v>
      </c>
      <c r="W438" s="222"/>
      <c r="X438" s="53"/>
      <c r="Y438" s="53" t="s">
        <v>225</v>
      </c>
      <c r="Z438" s="223"/>
      <c r="AA438" s="230">
        <v>0</v>
      </c>
      <c r="AB438" s="229" t="s">
        <v>182</v>
      </c>
      <c r="AC438" s="214">
        <v>222775</v>
      </c>
      <c r="AD438" s="214"/>
    </row>
    <row r="439" spans="1:30" ht="15.75" customHeight="1" x14ac:dyDescent="0.25">
      <c r="A439" s="227">
        <v>44116</v>
      </c>
      <c r="B439" s="228"/>
      <c r="C439" s="228" t="s">
        <v>2085</v>
      </c>
      <c r="D439" s="219" t="s">
        <v>219</v>
      </c>
      <c r="E439" s="219" t="s">
        <v>1995</v>
      </c>
      <c r="F439" s="219" t="s">
        <v>1996</v>
      </c>
      <c r="G439" s="219" t="s">
        <v>177</v>
      </c>
      <c r="H439" s="228" t="s">
        <v>2086</v>
      </c>
      <c r="I439" s="227">
        <v>44130</v>
      </c>
      <c r="J439" s="228" t="s">
        <v>179</v>
      </c>
      <c r="K439" s="219" t="s">
        <v>167</v>
      </c>
      <c r="L439" s="219" t="s">
        <v>559</v>
      </c>
      <c r="M439" s="227"/>
      <c r="N439" s="228"/>
      <c r="O439" s="219"/>
      <c r="P439" s="219"/>
      <c r="Q439" s="219"/>
      <c r="R439" s="219"/>
      <c r="S439" s="219"/>
      <c r="T439" s="243"/>
      <c r="U439" s="215"/>
      <c r="V439" s="241">
        <v>0</v>
      </c>
      <c r="W439" s="222"/>
      <c r="X439" s="221"/>
      <c r="Y439" s="221"/>
      <c r="Z439" s="223"/>
      <c r="AA439" s="230">
        <v>0</v>
      </c>
      <c r="AB439" s="229" t="s">
        <v>182</v>
      </c>
      <c r="AC439" s="214">
        <v>224029</v>
      </c>
      <c r="AD439" s="214"/>
    </row>
    <row r="440" spans="1:30" ht="15.75" customHeight="1" x14ac:dyDescent="0.25">
      <c r="A440" s="227">
        <v>44117</v>
      </c>
      <c r="B440" s="228"/>
      <c r="C440" s="228" t="s">
        <v>2087</v>
      </c>
      <c r="D440" s="219" t="s">
        <v>207</v>
      </c>
      <c r="E440" s="219" t="s">
        <v>2088</v>
      </c>
      <c r="F440" s="219" t="s">
        <v>2089</v>
      </c>
      <c r="G440" s="219" t="s">
        <v>177</v>
      </c>
      <c r="H440" s="228" t="s">
        <v>2090</v>
      </c>
      <c r="I440" s="227">
        <v>44130</v>
      </c>
      <c r="J440" s="228" t="s">
        <v>203</v>
      </c>
      <c r="K440" s="219" t="s">
        <v>167</v>
      </c>
      <c r="L440" s="219" t="s">
        <v>511</v>
      </c>
      <c r="M440" s="227" t="s">
        <v>167</v>
      </c>
      <c r="N440" s="228" t="s">
        <v>512</v>
      </c>
      <c r="O440" s="219" t="s">
        <v>167</v>
      </c>
      <c r="P440" s="219" t="s">
        <v>217</v>
      </c>
      <c r="Q440" s="219"/>
      <c r="R440" s="219"/>
      <c r="S440" s="219"/>
      <c r="T440" s="243"/>
      <c r="U440" s="215"/>
      <c r="V440" s="241">
        <v>1968</v>
      </c>
      <c r="W440" s="222"/>
      <c r="X440" s="53"/>
      <c r="Y440" s="221"/>
      <c r="Z440" s="223"/>
      <c r="AA440" s="230">
        <v>1968</v>
      </c>
      <c r="AB440" s="229" t="s">
        <v>182</v>
      </c>
      <c r="AC440" s="214">
        <v>224123</v>
      </c>
      <c r="AD440" s="214"/>
    </row>
    <row r="441" spans="1:30" ht="15.75" customHeight="1" x14ac:dyDescent="0.25">
      <c r="A441" s="227">
        <v>44120</v>
      </c>
      <c r="B441" s="228"/>
      <c r="C441" s="228" t="s">
        <v>2091</v>
      </c>
      <c r="D441" s="219" t="s">
        <v>207</v>
      </c>
      <c r="E441" s="219" t="s">
        <v>2092</v>
      </c>
      <c r="F441" s="219" t="s">
        <v>2093</v>
      </c>
      <c r="G441" s="219" t="s">
        <v>177</v>
      </c>
      <c r="H441" s="228" t="s">
        <v>2094</v>
      </c>
      <c r="I441" s="227">
        <v>44130</v>
      </c>
      <c r="J441" s="228" t="s">
        <v>203</v>
      </c>
      <c r="K441" s="219" t="s">
        <v>167</v>
      </c>
      <c r="L441" s="219" t="s">
        <v>1599</v>
      </c>
      <c r="M441" s="227"/>
      <c r="N441" s="228"/>
      <c r="O441" s="219"/>
      <c r="P441" s="219"/>
      <c r="Q441" s="219"/>
      <c r="R441" s="219"/>
      <c r="S441" s="219"/>
      <c r="T441" s="243"/>
      <c r="U441" s="215"/>
      <c r="V441" s="241">
        <v>1128</v>
      </c>
      <c r="W441" s="222"/>
      <c r="X441" s="221"/>
      <c r="Y441" s="221"/>
      <c r="Z441" s="223"/>
      <c r="AA441" s="230">
        <v>1128</v>
      </c>
      <c r="AB441" s="229" t="s">
        <v>182</v>
      </c>
      <c r="AC441" s="214">
        <v>224151</v>
      </c>
      <c r="AD441" s="214"/>
    </row>
    <row r="442" spans="1:30" ht="15.75" customHeight="1" x14ac:dyDescent="0.25">
      <c r="A442" s="227">
        <v>44124</v>
      </c>
      <c r="B442" s="228"/>
      <c r="C442" s="228" t="s">
        <v>2095</v>
      </c>
      <c r="D442" s="219" t="s">
        <v>283</v>
      </c>
      <c r="E442" s="219" t="s">
        <v>2096</v>
      </c>
      <c r="F442" s="219" t="s">
        <v>2097</v>
      </c>
      <c r="G442" s="219" t="s">
        <v>177</v>
      </c>
      <c r="H442" s="228" t="s">
        <v>2098</v>
      </c>
      <c r="I442" s="227">
        <v>44130</v>
      </c>
      <c r="J442" s="228" t="s">
        <v>203</v>
      </c>
      <c r="K442" s="219" t="s">
        <v>167</v>
      </c>
      <c r="L442" s="219" t="s">
        <v>1723</v>
      </c>
      <c r="M442" s="227"/>
      <c r="N442" s="228"/>
      <c r="O442" s="219"/>
      <c r="P442" s="219"/>
      <c r="Q442" s="219"/>
      <c r="R442" s="219"/>
      <c r="S442" s="219"/>
      <c r="T442" s="243"/>
      <c r="U442" s="215"/>
      <c r="V442" s="241">
        <v>2011.71</v>
      </c>
      <c r="W442" s="222"/>
      <c r="X442" s="221"/>
      <c r="Y442" s="221"/>
      <c r="Z442" s="223"/>
      <c r="AA442" s="230">
        <v>2011.71</v>
      </c>
      <c r="AB442" s="229" t="s">
        <v>182</v>
      </c>
      <c r="AC442" s="214">
        <v>224243</v>
      </c>
      <c r="AD442" s="214"/>
    </row>
    <row r="443" spans="1:30" ht="15.75" customHeight="1" x14ac:dyDescent="0.25">
      <c r="A443" s="227">
        <v>44104</v>
      </c>
      <c r="B443" s="228"/>
      <c r="C443" s="228" t="s">
        <v>2099</v>
      </c>
      <c r="D443" s="224" t="s">
        <v>296</v>
      </c>
      <c r="E443" s="224" t="s">
        <v>2100</v>
      </c>
      <c r="F443" s="224" t="s">
        <v>2101</v>
      </c>
      <c r="G443" s="224" t="s">
        <v>177</v>
      </c>
      <c r="H443" s="228" t="s">
        <v>2102</v>
      </c>
      <c r="I443" s="227">
        <v>44130</v>
      </c>
      <c r="J443" s="228"/>
      <c r="K443" s="224" t="s">
        <v>167</v>
      </c>
      <c r="L443" s="224" t="s">
        <v>2103</v>
      </c>
      <c r="M443" s="227"/>
      <c r="N443" s="228"/>
      <c r="O443" s="224"/>
      <c r="P443" s="224"/>
      <c r="Q443" s="224"/>
      <c r="R443" s="224"/>
      <c r="S443" s="224"/>
      <c r="T443" s="243"/>
      <c r="U443" s="215"/>
      <c r="V443" s="241">
        <v>0</v>
      </c>
      <c r="W443" s="222"/>
      <c r="X443" s="221"/>
      <c r="Y443" s="221"/>
      <c r="Z443" s="223"/>
      <c r="AA443" s="230">
        <v>0</v>
      </c>
      <c r="AB443" s="229"/>
      <c r="AC443" s="218">
        <v>223723</v>
      </c>
      <c r="AD443" s="218"/>
    </row>
    <row r="444" spans="1:30" ht="15.75" customHeight="1" x14ac:dyDescent="0.25">
      <c r="A444" s="227">
        <v>44076</v>
      </c>
      <c r="B444" s="228"/>
      <c r="C444" s="228" t="s">
        <v>2104</v>
      </c>
      <c r="D444" s="219" t="s">
        <v>219</v>
      </c>
      <c r="E444" s="219" t="s">
        <v>2105</v>
      </c>
      <c r="F444" s="219" t="s">
        <v>2106</v>
      </c>
      <c r="G444" s="219" t="s">
        <v>177</v>
      </c>
      <c r="H444" s="228" t="s">
        <v>2107</v>
      </c>
      <c r="I444" s="227">
        <v>44131</v>
      </c>
      <c r="J444" s="228" t="s">
        <v>166</v>
      </c>
      <c r="K444" s="219" t="s">
        <v>204</v>
      </c>
      <c r="L444" s="219" t="s">
        <v>2108</v>
      </c>
      <c r="M444" s="227"/>
      <c r="N444" s="228"/>
      <c r="O444" s="219"/>
      <c r="P444" s="219"/>
      <c r="Q444" s="219"/>
      <c r="R444" s="219"/>
      <c r="S444" s="219"/>
      <c r="T444" s="243"/>
      <c r="U444" s="215"/>
      <c r="V444" s="241">
        <v>0</v>
      </c>
      <c r="W444" s="222"/>
      <c r="X444" s="53"/>
      <c r="Y444" s="53" t="s">
        <v>225</v>
      </c>
      <c r="Z444" s="223"/>
      <c r="AA444" s="230">
        <v>0</v>
      </c>
      <c r="AB444" s="229" t="s">
        <v>182</v>
      </c>
      <c r="AC444" s="214">
        <v>223424</v>
      </c>
      <c r="AD444" s="214"/>
    </row>
    <row r="445" spans="1:30" ht="15.75" customHeight="1" x14ac:dyDescent="0.25">
      <c r="A445" s="227">
        <v>44109</v>
      </c>
      <c r="B445" s="228">
        <v>33109756</v>
      </c>
      <c r="C445" s="228" t="s">
        <v>2109</v>
      </c>
      <c r="D445" s="219" t="s">
        <v>312</v>
      </c>
      <c r="E445" s="219" t="s">
        <v>920</v>
      </c>
      <c r="F445" s="219" t="s">
        <v>921</v>
      </c>
      <c r="G445" s="219" t="s">
        <v>177</v>
      </c>
      <c r="H445" s="228" t="s">
        <v>2110</v>
      </c>
      <c r="I445" s="227">
        <v>44131</v>
      </c>
      <c r="J445" s="228" t="s">
        <v>203</v>
      </c>
      <c r="K445" s="219" t="s">
        <v>180</v>
      </c>
      <c r="L445" s="219" t="s">
        <v>1776</v>
      </c>
      <c r="M445" s="227"/>
      <c r="N445" s="228"/>
      <c r="O445" s="219"/>
      <c r="P445" s="219"/>
      <c r="Q445" s="219"/>
      <c r="R445" s="219"/>
      <c r="S445" s="219"/>
      <c r="T445" s="243"/>
      <c r="U445" s="215"/>
      <c r="V445" s="241">
        <v>3703.02</v>
      </c>
      <c r="W445" s="222"/>
      <c r="X445" s="221"/>
      <c r="Y445" s="221"/>
      <c r="Z445" s="223"/>
      <c r="AA445" s="230">
        <v>3703.02</v>
      </c>
      <c r="AB445" s="229" t="s">
        <v>182</v>
      </c>
      <c r="AC445" s="214">
        <v>224135</v>
      </c>
      <c r="AD445" s="214"/>
    </row>
    <row r="446" spans="1:30" ht="15.75" customHeight="1" x14ac:dyDescent="0.25">
      <c r="A446" s="227">
        <v>44084</v>
      </c>
      <c r="B446" s="228">
        <v>33108402</v>
      </c>
      <c r="C446" s="228" t="s">
        <v>2111</v>
      </c>
      <c r="D446" s="219" t="s">
        <v>303</v>
      </c>
      <c r="E446" s="219" t="s">
        <v>862</v>
      </c>
      <c r="F446" s="219" t="s">
        <v>863</v>
      </c>
      <c r="G446" s="219" t="s">
        <v>177</v>
      </c>
      <c r="H446" s="228" t="s">
        <v>2112</v>
      </c>
      <c r="I446" s="227">
        <v>44131</v>
      </c>
      <c r="J446" s="228" t="s">
        <v>179</v>
      </c>
      <c r="K446" s="219" t="s">
        <v>184</v>
      </c>
      <c r="L446" s="219" t="s">
        <v>865</v>
      </c>
      <c r="M446" s="227"/>
      <c r="N446" s="228"/>
      <c r="O446" s="219"/>
      <c r="P446" s="219"/>
      <c r="Q446" s="219"/>
      <c r="R446" s="219"/>
      <c r="S446" s="219"/>
      <c r="T446" s="243"/>
      <c r="U446" s="215"/>
      <c r="V446" s="241">
        <v>0</v>
      </c>
      <c r="W446" s="222"/>
      <c r="X446" s="53"/>
      <c r="Y446" s="221"/>
      <c r="Z446" s="223"/>
      <c r="AA446" s="230">
        <v>0</v>
      </c>
      <c r="AB446" s="229" t="s">
        <v>182</v>
      </c>
      <c r="AC446" s="214">
        <v>229283</v>
      </c>
      <c r="AD446" s="214"/>
    </row>
    <row r="447" spans="1:30" ht="15.75" customHeight="1" x14ac:dyDescent="0.25">
      <c r="A447" s="227">
        <v>44119</v>
      </c>
      <c r="B447" s="228">
        <v>33115485</v>
      </c>
      <c r="C447" s="228" t="s">
        <v>2113</v>
      </c>
      <c r="D447" s="219" t="s">
        <v>1234</v>
      </c>
      <c r="E447" s="219" t="s">
        <v>1302</v>
      </c>
      <c r="F447" s="219" t="s">
        <v>1303</v>
      </c>
      <c r="G447" s="219" t="s">
        <v>177</v>
      </c>
      <c r="H447" s="228" t="s">
        <v>2114</v>
      </c>
      <c r="I447" s="227">
        <v>44132</v>
      </c>
      <c r="J447" s="228" t="s">
        <v>332</v>
      </c>
      <c r="K447" s="219" t="s">
        <v>184</v>
      </c>
      <c r="L447" s="219" t="s">
        <v>334</v>
      </c>
      <c r="M447" s="227" t="s">
        <v>186</v>
      </c>
      <c r="N447" s="228" t="s">
        <v>335</v>
      </c>
      <c r="O447" s="219" t="s">
        <v>184</v>
      </c>
      <c r="P447" s="219" t="s">
        <v>741</v>
      </c>
      <c r="Q447" s="219"/>
      <c r="R447" s="219"/>
      <c r="S447" s="219"/>
      <c r="T447" s="243"/>
      <c r="U447" s="215"/>
      <c r="V447" s="241">
        <v>0</v>
      </c>
      <c r="W447" s="222"/>
      <c r="X447" s="221"/>
      <c r="Y447" s="221"/>
      <c r="Z447" s="223"/>
      <c r="AA447" s="230">
        <v>0</v>
      </c>
      <c r="AB447" s="229" t="s">
        <v>182</v>
      </c>
      <c r="AC447" s="214">
        <v>223886</v>
      </c>
      <c r="AD447" s="214"/>
    </row>
    <row r="448" spans="1:30" ht="15.75" customHeight="1" x14ac:dyDescent="0.25">
      <c r="A448" s="227">
        <v>44130</v>
      </c>
      <c r="B448" s="228"/>
      <c r="C448" s="228" t="s">
        <v>2115</v>
      </c>
      <c r="D448" s="224" t="s">
        <v>207</v>
      </c>
      <c r="E448" s="224" t="s">
        <v>2116</v>
      </c>
      <c r="F448" s="224" t="s">
        <v>2117</v>
      </c>
      <c r="G448" s="224" t="s">
        <v>177</v>
      </c>
      <c r="H448" s="228" t="s">
        <v>2118</v>
      </c>
      <c r="I448" s="227">
        <v>44132</v>
      </c>
      <c r="J448" s="228"/>
      <c r="K448" s="224" t="s">
        <v>167</v>
      </c>
      <c r="L448" s="224" t="s">
        <v>379</v>
      </c>
      <c r="M448" s="227"/>
      <c r="N448" s="228"/>
      <c r="O448" s="224"/>
      <c r="P448" s="224"/>
      <c r="Q448" s="224"/>
      <c r="R448" s="224"/>
      <c r="S448" s="224"/>
      <c r="T448" s="243"/>
      <c r="U448" s="215"/>
      <c r="V448" s="241">
        <v>0</v>
      </c>
      <c r="W448" s="222"/>
      <c r="X448" s="221"/>
      <c r="Y448" s="221"/>
      <c r="Z448" s="223"/>
      <c r="AA448" s="230">
        <v>0</v>
      </c>
      <c r="AB448" s="229" t="s">
        <v>427</v>
      </c>
      <c r="AC448" s="218">
        <v>225770</v>
      </c>
      <c r="AD448" s="218"/>
    </row>
    <row r="449" spans="1:30" ht="15.75" customHeight="1" x14ac:dyDescent="0.25">
      <c r="A449" s="227">
        <v>44110</v>
      </c>
      <c r="B449" s="228">
        <v>33116148</v>
      </c>
      <c r="C449" s="228" t="s">
        <v>2119</v>
      </c>
      <c r="D449" s="219" t="s">
        <v>616</v>
      </c>
      <c r="E449" s="219" t="s">
        <v>693</v>
      </c>
      <c r="F449" s="219" t="s">
        <v>694</v>
      </c>
      <c r="G449" s="219" t="s">
        <v>177</v>
      </c>
      <c r="H449" s="228" t="s">
        <v>2120</v>
      </c>
      <c r="I449" s="227">
        <v>44132</v>
      </c>
      <c r="J449" s="228" t="s">
        <v>203</v>
      </c>
      <c r="K449" s="219" t="s">
        <v>204</v>
      </c>
      <c r="L449" s="219" t="s">
        <v>2121</v>
      </c>
      <c r="M449" s="227"/>
      <c r="N449" s="228"/>
      <c r="O449" s="219"/>
      <c r="P449" s="219"/>
      <c r="Q449" s="219"/>
      <c r="R449" s="219"/>
      <c r="S449" s="219"/>
      <c r="T449" s="243"/>
      <c r="U449" s="215"/>
      <c r="V449" s="241">
        <v>4548</v>
      </c>
      <c r="W449" s="222"/>
      <c r="X449" s="221"/>
      <c r="Y449" s="221"/>
      <c r="Z449" s="223"/>
      <c r="AA449" s="230">
        <v>4548</v>
      </c>
      <c r="AB449" s="229" t="s">
        <v>182</v>
      </c>
      <c r="AC449" s="214">
        <v>223879</v>
      </c>
      <c r="AD449" s="214"/>
    </row>
    <row r="450" spans="1:30" ht="15.75" customHeight="1" x14ac:dyDescent="0.25">
      <c r="A450" s="227">
        <v>44124</v>
      </c>
      <c r="B450" s="228">
        <v>33115930</v>
      </c>
      <c r="C450" s="228" t="s">
        <v>2122</v>
      </c>
      <c r="D450" s="219" t="s">
        <v>2123</v>
      </c>
      <c r="E450" s="219" t="s">
        <v>2124</v>
      </c>
      <c r="F450" s="219" t="s">
        <v>2125</v>
      </c>
      <c r="G450" s="219" t="s">
        <v>177</v>
      </c>
      <c r="H450" s="228" t="s">
        <v>2126</v>
      </c>
      <c r="I450" s="227">
        <v>44132</v>
      </c>
      <c r="J450" s="228" t="s">
        <v>179</v>
      </c>
      <c r="K450" s="219" t="s">
        <v>180</v>
      </c>
      <c r="L450" s="219" t="s">
        <v>2127</v>
      </c>
      <c r="M450" s="227"/>
      <c r="N450" s="228"/>
      <c r="O450" s="219"/>
      <c r="P450" s="219"/>
      <c r="Q450" s="219"/>
      <c r="R450" s="219"/>
      <c r="S450" s="219"/>
      <c r="T450" s="243"/>
      <c r="U450" s="215"/>
      <c r="V450" s="241">
        <v>0</v>
      </c>
      <c r="W450" s="222"/>
      <c r="X450" s="221"/>
      <c r="Y450" s="221"/>
      <c r="Z450" s="223"/>
      <c r="AA450" s="230">
        <v>0</v>
      </c>
      <c r="AB450" s="229" t="s">
        <v>182</v>
      </c>
      <c r="AC450" s="214">
        <v>229436</v>
      </c>
      <c r="AD450" s="214"/>
    </row>
    <row r="451" spans="1:30" ht="15.75" customHeight="1" x14ac:dyDescent="0.25">
      <c r="A451" s="227">
        <v>44099</v>
      </c>
      <c r="B451" s="228">
        <v>33122433</v>
      </c>
      <c r="C451" s="228" t="s">
        <v>2128</v>
      </c>
      <c r="D451" s="219" t="s">
        <v>1182</v>
      </c>
      <c r="E451" s="219" t="s">
        <v>1183</v>
      </c>
      <c r="F451" s="219" t="s">
        <v>1184</v>
      </c>
      <c r="G451" s="219" t="s">
        <v>177</v>
      </c>
      <c r="H451" s="228" t="s">
        <v>2129</v>
      </c>
      <c r="I451" s="227">
        <v>44133</v>
      </c>
      <c r="J451" s="228" t="s">
        <v>1772</v>
      </c>
      <c r="K451" s="219" t="s">
        <v>184</v>
      </c>
      <c r="L451" s="219" t="s">
        <v>232</v>
      </c>
      <c r="M451" s="227" t="s">
        <v>316</v>
      </c>
      <c r="N451" s="228" t="s">
        <v>2130</v>
      </c>
      <c r="O451" s="219" t="s">
        <v>316</v>
      </c>
      <c r="P451" s="219" t="s">
        <v>2131</v>
      </c>
      <c r="Q451" s="219"/>
      <c r="R451" s="219"/>
      <c r="S451" s="219"/>
      <c r="T451" s="243"/>
      <c r="U451" s="215"/>
      <c r="V451" s="241">
        <v>4146.74</v>
      </c>
      <c r="W451" s="222"/>
      <c r="X451" s="221"/>
      <c r="Y451" s="221"/>
      <c r="Z451" s="223"/>
      <c r="AA451" s="230">
        <v>4146.74</v>
      </c>
      <c r="AB451" s="229" t="s">
        <v>182</v>
      </c>
      <c r="AC451" s="214">
        <v>223594</v>
      </c>
      <c r="AD451" s="214"/>
    </row>
    <row r="452" spans="1:30" ht="15.75" customHeight="1" x14ac:dyDescent="0.25">
      <c r="A452" s="227">
        <v>43986</v>
      </c>
      <c r="B452" s="228"/>
      <c r="C452" s="228" t="s">
        <v>2132</v>
      </c>
      <c r="D452" s="219"/>
      <c r="E452" s="219"/>
      <c r="F452" s="219"/>
      <c r="G452" s="219" t="s">
        <v>164</v>
      </c>
      <c r="H452" s="228" t="s">
        <v>2133</v>
      </c>
      <c r="I452" s="227">
        <v>44134</v>
      </c>
      <c r="J452" s="228"/>
      <c r="K452" s="219" t="s">
        <v>167</v>
      </c>
      <c r="L452" s="219" t="s">
        <v>2134</v>
      </c>
      <c r="M452" s="227" t="s">
        <v>167</v>
      </c>
      <c r="N452" s="228" t="s">
        <v>588</v>
      </c>
      <c r="O452" s="219"/>
      <c r="P452" s="219"/>
      <c r="Q452" s="219"/>
      <c r="R452" s="219"/>
      <c r="S452" s="219"/>
      <c r="T452" s="243"/>
      <c r="U452" s="215"/>
      <c r="V452" s="241">
        <v>0</v>
      </c>
      <c r="W452" s="222"/>
      <c r="X452" s="221"/>
      <c r="Y452" s="221"/>
      <c r="Z452" s="223"/>
      <c r="AA452" s="230">
        <v>0</v>
      </c>
      <c r="AB452" s="229"/>
      <c r="AC452" s="214">
        <v>217959</v>
      </c>
      <c r="AD452" s="218"/>
    </row>
    <row r="453" spans="1:30" ht="15.75" customHeight="1" x14ac:dyDescent="0.25">
      <c r="A453" s="227">
        <v>44132</v>
      </c>
      <c r="B453" s="228"/>
      <c r="C453" s="228" t="s">
        <v>2135</v>
      </c>
      <c r="D453" s="219" t="s">
        <v>174</v>
      </c>
      <c r="E453" s="219" t="s">
        <v>2136</v>
      </c>
      <c r="F453" s="219" t="s">
        <v>2137</v>
      </c>
      <c r="G453" s="219" t="s">
        <v>177</v>
      </c>
      <c r="H453" s="228" t="s">
        <v>2138</v>
      </c>
      <c r="I453" s="227">
        <v>44134</v>
      </c>
      <c r="J453" s="228" t="s">
        <v>231</v>
      </c>
      <c r="K453" s="219" t="s">
        <v>184</v>
      </c>
      <c r="L453" s="219" t="s">
        <v>448</v>
      </c>
      <c r="M453" s="227"/>
      <c r="N453" s="228"/>
      <c r="O453" s="219"/>
      <c r="P453" s="219"/>
      <c r="Q453" s="219"/>
      <c r="R453" s="219"/>
      <c r="S453" s="219"/>
      <c r="T453" s="243"/>
      <c r="U453" s="215"/>
      <c r="V453" s="241">
        <v>0</v>
      </c>
      <c r="W453" s="222"/>
      <c r="X453" s="221"/>
      <c r="Y453" s="221"/>
      <c r="Z453" s="223"/>
      <c r="AA453" s="230">
        <v>0</v>
      </c>
      <c r="AB453" s="229" t="s">
        <v>182</v>
      </c>
      <c r="AC453" s="214">
        <v>223175</v>
      </c>
      <c r="AD453" s="214"/>
    </row>
    <row r="454" spans="1:30" ht="15.75" customHeight="1" x14ac:dyDescent="0.25">
      <c r="A454" s="227">
        <v>44078</v>
      </c>
      <c r="B454" s="228"/>
      <c r="C454" s="228" t="s">
        <v>2139</v>
      </c>
      <c r="D454" s="219" t="s">
        <v>1086</v>
      </c>
      <c r="E454" s="219" t="s">
        <v>2140</v>
      </c>
      <c r="F454" s="219" t="s">
        <v>2141</v>
      </c>
      <c r="G454" s="219" t="s">
        <v>177</v>
      </c>
      <c r="H454" s="228" t="s">
        <v>2142</v>
      </c>
      <c r="I454" s="227">
        <v>44134</v>
      </c>
      <c r="J454" s="228" t="s">
        <v>179</v>
      </c>
      <c r="K454" s="219" t="s">
        <v>204</v>
      </c>
      <c r="L454" s="219" t="s">
        <v>2143</v>
      </c>
      <c r="M454" s="227"/>
      <c r="N454" s="228"/>
      <c r="O454" s="219"/>
      <c r="P454" s="219"/>
      <c r="Q454" s="219"/>
      <c r="R454" s="219"/>
      <c r="S454" s="219"/>
      <c r="T454" s="243"/>
      <c r="U454" s="215"/>
      <c r="V454" s="241">
        <v>0</v>
      </c>
      <c r="W454" s="222"/>
      <c r="X454" s="53"/>
      <c r="Y454" s="53"/>
      <c r="Z454" s="223"/>
      <c r="AA454" s="230">
        <v>0</v>
      </c>
      <c r="AB454" s="229" t="s">
        <v>182</v>
      </c>
      <c r="AC454" s="214">
        <v>222865</v>
      </c>
      <c r="AD454" s="214"/>
    </row>
    <row r="455" spans="1:30" ht="15.75" customHeight="1" x14ac:dyDescent="0.25">
      <c r="A455" s="227">
        <v>44101</v>
      </c>
      <c r="B455" s="228"/>
      <c r="C455" s="228" t="s">
        <v>2144</v>
      </c>
      <c r="D455" s="224" t="s">
        <v>207</v>
      </c>
      <c r="E455" s="224" t="s">
        <v>2145</v>
      </c>
      <c r="F455" s="224" t="s">
        <v>2146</v>
      </c>
      <c r="G455" s="224" t="s">
        <v>177</v>
      </c>
      <c r="H455" s="228" t="s">
        <v>2147</v>
      </c>
      <c r="I455" s="227">
        <v>44137</v>
      </c>
      <c r="J455" s="228"/>
      <c r="K455" s="224" t="s">
        <v>167</v>
      </c>
      <c r="L455" s="224" t="s">
        <v>1607</v>
      </c>
      <c r="M455" s="227"/>
      <c r="N455" s="228"/>
      <c r="O455" s="224"/>
      <c r="P455" s="224"/>
      <c r="Q455" s="224"/>
      <c r="R455" s="224"/>
      <c r="S455" s="224"/>
      <c r="T455" s="243"/>
      <c r="U455" s="215"/>
      <c r="V455" s="241">
        <v>0</v>
      </c>
      <c r="W455" s="222"/>
      <c r="X455" s="221"/>
      <c r="Y455" s="221"/>
      <c r="Z455" s="223"/>
      <c r="AA455" s="230">
        <v>0</v>
      </c>
      <c r="AB455" s="229" t="s">
        <v>427</v>
      </c>
      <c r="AC455" s="218">
        <v>223629</v>
      </c>
      <c r="AD455" s="218"/>
    </row>
    <row r="456" spans="1:30" ht="15.75" customHeight="1" x14ac:dyDescent="0.25">
      <c r="A456" s="227">
        <v>44132</v>
      </c>
      <c r="B456" s="228"/>
      <c r="C456" s="228" t="s">
        <v>2148</v>
      </c>
      <c r="D456" s="219" t="s">
        <v>174</v>
      </c>
      <c r="E456" s="219" t="s">
        <v>1494</v>
      </c>
      <c r="F456" s="219" t="s">
        <v>2149</v>
      </c>
      <c r="G456" s="219" t="s">
        <v>177</v>
      </c>
      <c r="H456" s="228" t="s">
        <v>2150</v>
      </c>
      <c r="I456" s="227">
        <v>44137</v>
      </c>
      <c r="J456" s="228" t="s">
        <v>203</v>
      </c>
      <c r="K456" s="219" t="s">
        <v>167</v>
      </c>
      <c r="L456" s="219" t="s">
        <v>408</v>
      </c>
      <c r="M456" s="227"/>
      <c r="N456" s="228"/>
      <c r="O456" s="219"/>
      <c r="P456" s="219"/>
      <c r="Q456" s="219"/>
      <c r="R456" s="219"/>
      <c r="S456" s="219"/>
      <c r="T456" s="243"/>
      <c r="U456" s="215"/>
      <c r="V456" s="241">
        <v>1489.72</v>
      </c>
      <c r="W456" s="222"/>
      <c r="X456" s="221"/>
      <c r="Y456" s="221"/>
      <c r="Z456" s="223"/>
      <c r="AA456" s="230">
        <v>1489.72</v>
      </c>
      <c r="AB456" s="229" t="s">
        <v>182</v>
      </c>
      <c r="AC456" s="214">
        <v>225757</v>
      </c>
      <c r="AD456" s="214"/>
    </row>
    <row r="457" spans="1:30" ht="15.75" customHeight="1" x14ac:dyDescent="0.25">
      <c r="A457" s="227">
        <v>44113</v>
      </c>
      <c r="B457" s="228"/>
      <c r="C457" s="228" t="s">
        <v>2151</v>
      </c>
      <c r="D457" s="224" t="s">
        <v>207</v>
      </c>
      <c r="E457" s="224" t="s">
        <v>850</v>
      </c>
      <c r="F457" s="224" t="s">
        <v>851</v>
      </c>
      <c r="G457" s="224" t="s">
        <v>177</v>
      </c>
      <c r="H457" s="228" t="s">
        <v>2152</v>
      </c>
      <c r="I457" s="227">
        <v>44137</v>
      </c>
      <c r="J457" s="228"/>
      <c r="K457" s="224" t="s">
        <v>167</v>
      </c>
      <c r="L457" s="224" t="s">
        <v>853</v>
      </c>
      <c r="M457" s="227"/>
      <c r="N457" s="228"/>
      <c r="O457" s="224"/>
      <c r="P457" s="224"/>
      <c r="Q457" s="224"/>
      <c r="R457" s="224"/>
      <c r="S457" s="224"/>
      <c r="T457" s="243"/>
      <c r="U457" s="215"/>
      <c r="V457" s="241">
        <v>0</v>
      </c>
      <c r="W457" s="222"/>
      <c r="X457" s="221"/>
      <c r="Y457" s="221"/>
      <c r="Z457" s="223"/>
      <c r="AA457" s="230">
        <v>0</v>
      </c>
      <c r="AB457" s="229" t="s">
        <v>427</v>
      </c>
      <c r="AC457" s="218">
        <v>225879</v>
      </c>
      <c r="AD457" s="218"/>
    </row>
    <row r="458" spans="1:30" ht="15.75" customHeight="1" x14ac:dyDescent="0.25">
      <c r="A458" s="227">
        <v>44078</v>
      </c>
      <c r="B458" s="228"/>
      <c r="C458" s="228" t="s">
        <v>2153</v>
      </c>
      <c r="D458" s="219" t="s">
        <v>283</v>
      </c>
      <c r="E458" s="219" t="s">
        <v>2154</v>
      </c>
      <c r="F458" s="219" t="s">
        <v>2155</v>
      </c>
      <c r="G458" s="219" t="s">
        <v>177</v>
      </c>
      <c r="H458" s="228" t="s">
        <v>2156</v>
      </c>
      <c r="I458" s="227">
        <v>44137</v>
      </c>
      <c r="J458" s="228" t="s">
        <v>203</v>
      </c>
      <c r="K458" s="219" t="s">
        <v>167</v>
      </c>
      <c r="L458" s="219" t="s">
        <v>588</v>
      </c>
      <c r="M458" s="227" t="s">
        <v>167</v>
      </c>
      <c r="N458" s="228" t="s">
        <v>589</v>
      </c>
      <c r="O458" s="219"/>
      <c r="P458" s="219"/>
      <c r="Q458" s="219"/>
      <c r="R458" s="219"/>
      <c r="S458" s="219"/>
      <c r="T458" s="243"/>
      <c r="U458" s="215"/>
      <c r="V458" s="241">
        <v>2122.35</v>
      </c>
      <c r="W458" s="222"/>
      <c r="X458" s="221"/>
      <c r="Y458" s="221"/>
      <c r="Z458" s="223"/>
      <c r="AA458" s="230">
        <v>2122.35</v>
      </c>
      <c r="AB458" s="229" t="s">
        <v>182</v>
      </c>
      <c r="AC458" s="214">
        <v>222853</v>
      </c>
      <c r="AD458" s="214"/>
    </row>
    <row r="459" spans="1:30" ht="15.75" customHeight="1" x14ac:dyDescent="0.25">
      <c r="A459" s="227">
        <v>44118</v>
      </c>
      <c r="B459" s="228"/>
      <c r="C459" s="228" t="s">
        <v>2157</v>
      </c>
      <c r="D459" s="224" t="s">
        <v>2158</v>
      </c>
      <c r="E459" s="224" t="s">
        <v>2159</v>
      </c>
      <c r="F459" s="224" t="s">
        <v>2160</v>
      </c>
      <c r="G459" s="224" t="s">
        <v>177</v>
      </c>
      <c r="H459" s="228" t="s">
        <v>2161</v>
      </c>
      <c r="I459" s="227">
        <v>44137</v>
      </c>
      <c r="J459" s="228"/>
      <c r="K459" s="224" t="s">
        <v>167</v>
      </c>
      <c r="L459" s="224" t="s">
        <v>2162</v>
      </c>
      <c r="M459" s="227" t="s">
        <v>167</v>
      </c>
      <c r="N459" s="228" t="s">
        <v>2163</v>
      </c>
      <c r="O459" s="224"/>
      <c r="P459" s="224"/>
      <c r="Q459" s="224"/>
      <c r="R459" s="224"/>
      <c r="S459" s="224"/>
      <c r="T459" s="243"/>
      <c r="U459" s="215"/>
      <c r="V459" s="241">
        <v>0</v>
      </c>
      <c r="W459" s="222"/>
      <c r="X459" s="221"/>
      <c r="Y459" s="221"/>
      <c r="Z459" s="223"/>
      <c r="AA459" s="230">
        <v>0</v>
      </c>
      <c r="AB459" s="229"/>
      <c r="AC459" s="218">
        <v>226260</v>
      </c>
      <c r="AD459" s="218"/>
    </row>
    <row r="460" spans="1:30" ht="15.75" customHeight="1" x14ac:dyDescent="0.25">
      <c r="A460" s="227">
        <v>44109</v>
      </c>
      <c r="B460" s="228">
        <v>33144334</v>
      </c>
      <c r="C460" s="228" t="s">
        <v>2164</v>
      </c>
      <c r="D460" s="219" t="s">
        <v>328</v>
      </c>
      <c r="E460" s="219" t="s">
        <v>1835</v>
      </c>
      <c r="F460" s="219" t="s">
        <v>1836</v>
      </c>
      <c r="G460" s="219" t="s">
        <v>177</v>
      </c>
      <c r="H460" s="228" t="s">
        <v>2165</v>
      </c>
      <c r="I460" s="227">
        <v>44138</v>
      </c>
      <c r="J460" s="228" t="s">
        <v>179</v>
      </c>
      <c r="K460" s="219" t="s">
        <v>184</v>
      </c>
      <c r="L460" s="219" t="s">
        <v>334</v>
      </c>
      <c r="M460" s="227" t="s">
        <v>186</v>
      </c>
      <c r="N460" s="228" t="s">
        <v>335</v>
      </c>
      <c r="O460" s="219"/>
      <c r="P460" s="219"/>
      <c r="Q460" s="219"/>
      <c r="R460" s="219"/>
      <c r="S460" s="219"/>
      <c r="T460" s="243"/>
      <c r="U460" s="215"/>
      <c r="V460" s="241">
        <v>0</v>
      </c>
      <c r="W460" s="222"/>
      <c r="X460" s="221"/>
      <c r="Y460" s="221"/>
      <c r="Z460" s="223"/>
      <c r="AA460" s="230">
        <v>0</v>
      </c>
      <c r="AB460" s="229" t="s">
        <v>182</v>
      </c>
      <c r="AC460" s="214">
        <v>223868</v>
      </c>
      <c r="AD460" s="214"/>
    </row>
    <row r="461" spans="1:30" ht="15.75" customHeight="1" x14ac:dyDescent="0.25">
      <c r="A461" s="227">
        <v>44127</v>
      </c>
      <c r="B461" s="228">
        <v>33141865</v>
      </c>
      <c r="C461" s="228" t="s">
        <v>2166</v>
      </c>
      <c r="D461" s="219" t="s">
        <v>303</v>
      </c>
      <c r="E461" s="219" t="s">
        <v>862</v>
      </c>
      <c r="F461" s="219" t="s">
        <v>1004</v>
      </c>
      <c r="G461" s="219" t="s">
        <v>177</v>
      </c>
      <c r="H461" s="228" t="s">
        <v>2167</v>
      </c>
      <c r="I461" s="227">
        <v>44138</v>
      </c>
      <c r="J461" s="228" t="s">
        <v>1772</v>
      </c>
      <c r="K461" s="219" t="s">
        <v>180</v>
      </c>
      <c r="L461" s="219" t="s">
        <v>2168</v>
      </c>
      <c r="M461" s="227" t="s">
        <v>316</v>
      </c>
      <c r="N461" s="228" t="s">
        <v>1008</v>
      </c>
      <c r="O461" s="219"/>
      <c r="P461" s="219"/>
      <c r="Q461" s="219"/>
      <c r="R461" s="219"/>
      <c r="S461" s="219"/>
      <c r="T461" s="243"/>
      <c r="U461" s="215"/>
      <c r="V461" s="241">
        <v>1886.24</v>
      </c>
      <c r="W461" s="222"/>
      <c r="X461" s="221"/>
      <c r="Y461" s="221"/>
      <c r="Z461" s="223"/>
      <c r="AA461" s="230">
        <v>1886.24</v>
      </c>
      <c r="AB461" s="229" t="s">
        <v>182</v>
      </c>
      <c r="AC461" s="214">
        <v>226242</v>
      </c>
      <c r="AD461" s="214"/>
    </row>
    <row r="462" spans="1:30" ht="15.75" customHeight="1" x14ac:dyDescent="0.25">
      <c r="A462" s="227">
        <v>44107</v>
      </c>
      <c r="B462" s="228"/>
      <c r="C462" s="228" t="s">
        <v>2169</v>
      </c>
      <c r="D462" s="219" t="s">
        <v>532</v>
      </c>
      <c r="E462" s="219" t="s">
        <v>2170</v>
      </c>
      <c r="F462" s="219" t="s">
        <v>2171</v>
      </c>
      <c r="G462" s="219" t="s">
        <v>177</v>
      </c>
      <c r="H462" s="228" t="s">
        <v>2172</v>
      </c>
      <c r="I462" s="227">
        <v>44139</v>
      </c>
      <c r="J462" s="228" t="s">
        <v>166</v>
      </c>
      <c r="K462" s="219" t="s">
        <v>184</v>
      </c>
      <c r="L462" s="219" t="s">
        <v>2173</v>
      </c>
      <c r="M462" s="227" t="s">
        <v>184</v>
      </c>
      <c r="N462" s="228" t="s">
        <v>554</v>
      </c>
      <c r="O462" s="219" t="s">
        <v>184</v>
      </c>
      <c r="P462" s="219" t="s">
        <v>185</v>
      </c>
      <c r="Q462" s="219"/>
      <c r="R462" s="219"/>
      <c r="S462" s="219"/>
      <c r="T462" s="243"/>
      <c r="U462" s="215"/>
      <c r="V462" s="241">
        <v>0</v>
      </c>
      <c r="W462" s="222"/>
      <c r="X462" s="221"/>
      <c r="Y462" s="221" t="s">
        <v>2059</v>
      </c>
      <c r="Z462" s="223"/>
      <c r="AA462" s="230">
        <v>0</v>
      </c>
      <c r="AB462" s="229" t="s">
        <v>182</v>
      </c>
      <c r="AC462" s="214">
        <v>223811</v>
      </c>
      <c r="AD462" s="214"/>
    </row>
    <row r="463" spans="1:30" ht="15.75" customHeight="1" x14ac:dyDescent="0.25">
      <c r="A463" s="227">
        <v>44134</v>
      </c>
      <c r="B463" s="228"/>
      <c r="C463" s="228" t="s">
        <v>2174</v>
      </c>
      <c r="D463" s="219" t="s">
        <v>283</v>
      </c>
      <c r="E463" s="219" t="s">
        <v>676</v>
      </c>
      <c r="F463" s="219" t="s">
        <v>677</v>
      </c>
      <c r="G463" s="219" t="s">
        <v>177</v>
      </c>
      <c r="H463" s="228" t="s">
        <v>2175</v>
      </c>
      <c r="I463" s="227">
        <v>44139</v>
      </c>
      <c r="J463" s="228" t="s">
        <v>203</v>
      </c>
      <c r="K463" s="219" t="s">
        <v>167</v>
      </c>
      <c r="L463" s="219" t="s">
        <v>287</v>
      </c>
      <c r="M463" s="227"/>
      <c r="N463" s="228"/>
      <c r="O463" s="219"/>
      <c r="P463" s="219"/>
      <c r="Q463" s="219"/>
      <c r="R463" s="219"/>
      <c r="S463" s="219"/>
      <c r="T463" s="243"/>
      <c r="U463" s="215"/>
      <c r="V463" s="241">
        <v>973.5</v>
      </c>
      <c r="W463" s="222"/>
      <c r="X463" s="221"/>
      <c r="Y463" s="221"/>
      <c r="Z463" s="223"/>
      <c r="AA463" s="230">
        <v>973.5</v>
      </c>
      <c r="AB463" s="229" t="s">
        <v>182</v>
      </c>
      <c r="AC463" s="214">
        <v>225866</v>
      </c>
      <c r="AD463" s="214"/>
    </row>
    <row r="464" spans="1:30" ht="15.75" customHeight="1" x14ac:dyDescent="0.25">
      <c r="A464" s="227">
        <v>44116</v>
      </c>
      <c r="B464" s="228"/>
      <c r="C464" s="228" t="s">
        <v>2176</v>
      </c>
      <c r="D464" s="219" t="s">
        <v>1019</v>
      </c>
      <c r="E464" s="219" t="s">
        <v>2045</v>
      </c>
      <c r="F464" s="219" t="s">
        <v>2046</v>
      </c>
      <c r="G464" s="219" t="s">
        <v>177</v>
      </c>
      <c r="H464" s="228" t="s">
        <v>2177</v>
      </c>
      <c r="I464" s="227">
        <v>44139</v>
      </c>
      <c r="J464" s="228" t="s">
        <v>166</v>
      </c>
      <c r="K464" s="219" t="s">
        <v>167</v>
      </c>
      <c r="L464" s="219" t="s">
        <v>408</v>
      </c>
      <c r="M464" s="227" t="s">
        <v>167</v>
      </c>
      <c r="N464" s="228" t="s">
        <v>1058</v>
      </c>
      <c r="O464" s="219" t="s">
        <v>167</v>
      </c>
      <c r="P464" s="219" t="s">
        <v>1620</v>
      </c>
      <c r="Q464" s="219"/>
      <c r="R464" s="219"/>
      <c r="S464" s="219"/>
      <c r="T464" s="243"/>
      <c r="U464" s="215"/>
      <c r="V464" s="241">
        <v>0</v>
      </c>
      <c r="W464" s="222"/>
      <c r="X464" s="221"/>
      <c r="Y464" s="221"/>
      <c r="Z464" s="223"/>
      <c r="AA464" s="230">
        <v>0</v>
      </c>
      <c r="AB464" s="229" t="s">
        <v>182</v>
      </c>
      <c r="AC464" s="214">
        <v>225997</v>
      </c>
      <c r="AD464" s="214"/>
    </row>
    <row r="465" spans="1:30" ht="15.75" customHeight="1" x14ac:dyDescent="0.25">
      <c r="A465" s="227">
        <v>44098</v>
      </c>
      <c r="B465" s="228">
        <v>33149304</v>
      </c>
      <c r="C465" s="228" t="s">
        <v>2178</v>
      </c>
      <c r="D465" s="224" t="s">
        <v>616</v>
      </c>
      <c r="E465" s="224" t="s">
        <v>2179</v>
      </c>
      <c r="F465" s="224" t="s">
        <v>2180</v>
      </c>
      <c r="G465" s="224" t="s">
        <v>177</v>
      </c>
      <c r="H465" s="228" t="s">
        <v>2181</v>
      </c>
      <c r="I465" s="227">
        <v>44139</v>
      </c>
      <c r="J465" s="228"/>
      <c r="K465" s="224" t="s">
        <v>180</v>
      </c>
      <c r="L465" s="224" t="s">
        <v>1271</v>
      </c>
      <c r="M465" s="227" t="s">
        <v>180</v>
      </c>
      <c r="N465" s="228" t="s">
        <v>1272</v>
      </c>
      <c r="O465" s="224"/>
      <c r="P465" s="224"/>
      <c r="Q465" s="224"/>
      <c r="R465" s="224"/>
      <c r="S465" s="224"/>
      <c r="T465" s="243"/>
      <c r="U465" s="215"/>
      <c r="V465" s="241">
        <v>0</v>
      </c>
      <c r="W465" s="222"/>
      <c r="X465" s="221"/>
      <c r="Y465" s="221"/>
      <c r="Z465" s="223"/>
      <c r="AA465" s="230">
        <v>0</v>
      </c>
      <c r="AB465" s="229"/>
      <c r="AC465" s="218">
        <v>223530</v>
      </c>
      <c r="AD465" s="218"/>
    </row>
    <row r="466" spans="1:30" ht="15.75" customHeight="1" x14ac:dyDescent="0.25">
      <c r="A466" s="227">
        <v>44090</v>
      </c>
      <c r="B466" s="228">
        <v>33148694</v>
      </c>
      <c r="C466" s="228" t="s">
        <v>2182</v>
      </c>
      <c r="D466" s="224" t="s">
        <v>328</v>
      </c>
      <c r="E466" s="224" t="s">
        <v>970</v>
      </c>
      <c r="F466" s="224" t="s">
        <v>971</v>
      </c>
      <c r="G466" s="224" t="s">
        <v>177</v>
      </c>
      <c r="H466" s="228" t="s">
        <v>2183</v>
      </c>
      <c r="I466" s="227">
        <v>44139</v>
      </c>
      <c r="J466" s="228"/>
      <c r="K466" s="224" t="s">
        <v>184</v>
      </c>
      <c r="L466" s="224" t="s">
        <v>741</v>
      </c>
      <c r="M466" s="227" t="s">
        <v>186</v>
      </c>
      <c r="N466" s="228" t="s">
        <v>742</v>
      </c>
      <c r="O466" s="224"/>
      <c r="P466" s="224"/>
      <c r="Q466" s="224"/>
      <c r="R466" s="224"/>
      <c r="S466" s="224"/>
      <c r="T466" s="243"/>
      <c r="U466" s="215"/>
      <c r="V466" s="241">
        <v>0</v>
      </c>
      <c r="W466" s="222"/>
      <c r="X466" s="221"/>
      <c r="Y466" s="221"/>
      <c r="Z466" s="223"/>
      <c r="AA466" s="230">
        <v>0</v>
      </c>
      <c r="AB466" s="229" t="s">
        <v>294</v>
      </c>
      <c r="AC466" s="218">
        <v>223441</v>
      </c>
      <c r="AD466" s="218"/>
    </row>
    <row r="467" spans="1:30" ht="15.75" customHeight="1" x14ac:dyDescent="0.25">
      <c r="A467" s="227">
        <v>44100</v>
      </c>
      <c r="B467" s="228"/>
      <c r="C467" s="228" t="s">
        <v>2184</v>
      </c>
      <c r="D467" s="219" t="s">
        <v>793</v>
      </c>
      <c r="E467" s="219" t="s">
        <v>2185</v>
      </c>
      <c r="F467" s="219" t="s">
        <v>2186</v>
      </c>
      <c r="G467" s="219" t="s">
        <v>177</v>
      </c>
      <c r="H467" s="228" t="s">
        <v>2187</v>
      </c>
      <c r="I467" s="227">
        <v>44139</v>
      </c>
      <c r="J467" s="228" t="s">
        <v>203</v>
      </c>
      <c r="K467" s="219" t="s">
        <v>204</v>
      </c>
      <c r="L467" s="219" t="s">
        <v>828</v>
      </c>
      <c r="M467" s="227"/>
      <c r="N467" s="228"/>
      <c r="O467" s="219"/>
      <c r="P467" s="219"/>
      <c r="Q467" s="219"/>
      <c r="R467" s="219"/>
      <c r="S467" s="219"/>
      <c r="T467" s="243"/>
      <c r="U467" s="215"/>
      <c r="V467" s="241">
        <v>0</v>
      </c>
      <c r="W467" s="222"/>
      <c r="X467" s="221" t="s">
        <v>240</v>
      </c>
      <c r="Y467" s="221"/>
      <c r="Z467" s="223"/>
      <c r="AA467" s="230">
        <v>0</v>
      </c>
      <c r="AB467" s="229" t="s">
        <v>182</v>
      </c>
      <c r="AC467" s="214">
        <v>223755</v>
      </c>
      <c r="AD467" s="214"/>
    </row>
    <row r="468" spans="1:30" ht="15.75" customHeight="1" x14ac:dyDescent="0.25">
      <c r="A468" s="227">
        <v>44118</v>
      </c>
      <c r="B468" s="228">
        <v>33161146</v>
      </c>
      <c r="C468" s="228" t="s">
        <v>2188</v>
      </c>
      <c r="D468" s="219" t="s">
        <v>207</v>
      </c>
      <c r="E468" s="219" t="s">
        <v>2189</v>
      </c>
      <c r="F468" s="219" t="s">
        <v>2190</v>
      </c>
      <c r="G468" s="219" t="s">
        <v>177</v>
      </c>
      <c r="H468" s="228" t="s">
        <v>2191</v>
      </c>
      <c r="I468" s="227">
        <v>44140</v>
      </c>
      <c r="J468" s="228" t="s">
        <v>179</v>
      </c>
      <c r="K468" s="219" t="s">
        <v>180</v>
      </c>
      <c r="L468" s="219" t="s">
        <v>2127</v>
      </c>
      <c r="M468" s="227"/>
      <c r="N468" s="228"/>
      <c r="O468" s="219"/>
      <c r="P468" s="219"/>
      <c r="Q468" s="219"/>
      <c r="R468" s="219"/>
      <c r="S468" s="219"/>
      <c r="T468" s="243"/>
      <c r="U468" s="215"/>
      <c r="V468" s="241">
        <v>0</v>
      </c>
      <c r="W468" s="222"/>
      <c r="X468" s="221"/>
      <c r="Y468" s="221"/>
      <c r="Z468" s="223"/>
      <c r="AA468" s="230">
        <v>0</v>
      </c>
      <c r="AB468" s="229" t="s">
        <v>182</v>
      </c>
      <c r="AC468" s="214">
        <v>229863</v>
      </c>
      <c r="AD468" s="214"/>
    </row>
    <row r="469" spans="1:30" ht="15.75" customHeight="1" x14ac:dyDescent="0.25">
      <c r="A469" s="227">
        <v>44085</v>
      </c>
      <c r="B469" s="228"/>
      <c r="C469" s="228" t="s">
        <v>2192</v>
      </c>
      <c r="D469" s="219" t="s">
        <v>650</v>
      </c>
      <c r="E469" s="219" t="s">
        <v>2193</v>
      </c>
      <c r="F469" s="219" t="s">
        <v>2194</v>
      </c>
      <c r="G469" s="219" t="s">
        <v>177</v>
      </c>
      <c r="H469" s="228" t="s">
        <v>2195</v>
      </c>
      <c r="I469" s="227">
        <v>44141</v>
      </c>
      <c r="J469" s="228" t="s">
        <v>203</v>
      </c>
      <c r="K469" s="219" t="s">
        <v>184</v>
      </c>
      <c r="L469" s="219" t="s">
        <v>1136</v>
      </c>
      <c r="M469" s="227"/>
      <c r="N469" s="228"/>
      <c r="O469" s="219"/>
      <c r="P469" s="219"/>
      <c r="Q469" s="219"/>
      <c r="R469" s="219"/>
      <c r="S469" s="219"/>
      <c r="T469" s="243"/>
      <c r="U469" s="215"/>
      <c r="V469" s="241">
        <v>2391.17</v>
      </c>
      <c r="W469" s="222"/>
      <c r="X469" s="221"/>
      <c r="Y469" s="221"/>
      <c r="Z469" s="223"/>
      <c r="AA469" s="230">
        <v>2391.17</v>
      </c>
      <c r="AB469" s="229" t="s">
        <v>182</v>
      </c>
      <c r="AC469" s="214">
        <v>223257</v>
      </c>
      <c r="AD469" s="214"/>
    </row>
    <row r="470" spans="1:30" ht="15.75" customHeight="1" x14ac:dyDescent="0.25">
      <c r="A470" s="227">
        <v>43929</v>
      </c>
      <c r="B470" s="228"/>
      <c r="C470" s="228" t="s">
        <v>2196</v>
      </c>
      <c r="D470" s="219" t="s">
        <v>2197</v>
      </c>
      <c r="E470" s="219"/>
      <c r="F470" s="219" t="s">
        <v>1454</v>
      </c>
      <c r="G470" s="219" t="s">
        <v>164</v>
      </c>
      <c r="H470" s="228" t="s">
        <v>2198</v>
      </c>
      <c r="I470" s="227">
        <v>44141</v>
      </c>
      <c r="J470" s="228" t="s">
        <v>166</v>
      </c>
      <c r="K470" s="219" t="s">
        <v>167</v>
      </c>
      <c r="L470" s="219" t="s">
        <v>2199</v>
      </c>
      <c r="M470" s="227"/>
      <c r="N470" s="228"/>
      <c r="O470" s="219"/>
      <c r="P470" s="219"/>
      <c r="Q470" s="219"/>
      <c r="R470" s="219"/>
      <c r="S470" s="219"/>
      <c r="T470" s="243"/>
      <c r="U470" s="215"/>
      <c r="V470" s="241">
        <v>0</v>
      </c>
      <c r="W470" s="222"/>
      <c r="X470" s="221"/>
      <c r="Y470" s="221"/>
      <c r="Z470" s="223"/>
      <c r="AA470" s="230">
        <v>0</v>
      </c>
      <c r="AB470" s="229" t="s">
        <v>241</v>
      </c>
      <c r="AC470" s="214">
        <v>226006</v>
      </c>
      <c r="AD470" s="214"/>
    </row>
    <row r="471" spans="1:30" ht="15.75" customHeight="1" x14ac:dyDescent="0.25">
      <c r="A471" s="227">
        <v>44105</v>
      </c>
      <c r="B471" s="228"/>
      <c r="C471" s="228" t="s">
        <v>2200</v>
      </c>
      <c r="D471" s="219" t="s">
        <v>219</v>
      </c>
      <c r="E471" s="219" t="s">
        <v>2201</v>
      </c>
      <c r="F471" s="219" t="s">
        <v>2202</v>
      </c>
      <c r="G471" s="219" t="s">
        <v>177</v>
      </c>
      <c r="H471" s="228" t="s">
        <v>2203</v>
      </c>
      <c r="I471" s="227">
        <v>44143</v>
      </c>
      <c r="J471" s="228" t="s">
        <v>203</v>
      </c>
      <c r="K471" s="219" t="s">
        <v>351</v>
      </c>
      <c r="L471" s="219">
        <v>680088</v>
      </c>
      <c r="M471" s="227" t="s">
        <v>167</v>
      </c>
      <c r="N471" s="228" t="s">
        <v>2204</v>
      </c>
      <c r="O471" s="219" t="s">
        <v>167</v>
      </c>
      <c r="P471" s="219" t="s">
        <v>519</v>
      </c>
      <c r="Q471" s="219"/>
      <c r="R471" s="219"/>
      <c r="S471" s="219"/>
      <c r="T471" s="243"/>
      <c r="U471" s="215"/>
      <c r="V471" s="241">
        <v>0</v>
      </c>
      <c r="W471" s="222"/>
      <c r="X471" s="53" t="s">
        <v>240</v>
      </c>
      <c r="Y471" s="221"/>
      <c r="Z471" s="223"/>
      <c r="AA471" s="230">
        <v>0</v>
      </c>
      <c r="AB471" s="229" t="s">
        <v>182</v>
      </c>
      <c r="AC471" s="214">
        <v>225965</v>
      </c>
      <c r="AD471" s="214"/>
    </row>
    <row r="472" spans="1:30" ht="15.75" customHeight="1" x14ac:dyDescent="0.25">
      <c r="A472" s="227">
        <v>44062</v>
      </c>
      <c r="B472" s="228">
        <v>33161922</v>
      </c>
      <c r="C472" s="228" t="s">
        <v>2205</v>
      </c>
      <c r="D472" s="219" t="s">
        <v>1054</v>
      </c>
      <c r="E472" s="219" t="s">
        <v>2206</v>
      </c>
      <c r="F472" s="219" t="s">
        <v>2207</v>
      </c>
      <c r="G472" s="219" t="s">
        <v>177</v>
      </c>
      <c r="H472" s="228" t="s">
        <v>2208</v>
      </c>
      <c r="I472" s="227">
        <v>44144</v>
      </c>
      <c r="J472" s="228" t="s">
        <v>203</v>
      </c>
      <c r="K472" s="219" t="s">
        <v>184</v>
      </c>
      <c r="L472" s="219" t="s">
        <v>524</v>
      </c>
      <c r="M472" s="227"/>
      <c r="N472" s="228"/>
      <c r="O472" s="219"/>
      <c r="P472" s="219"/>
      <c r="Q472" s="219"/>
      <c r="R472" s="219"/>
      <c r="S472" s="219"/>
      <c r="T472" s="243"/>
      <c r="U472" s="215"/>
      <c r="V472" s="241">
        <v>3816</v>
      </c>
      <c r="W472" s="222"/>
      <c r="X472" s="221"/>
      <c r="Y472" s="221"/>
      <c r="Z472" s="223"/>
      <c r="AA472" s="230">
        <v>3816</v>
      </c>
      <c r="AB472" s="229" t="s">
        <v>182</v>
      </c>
      <c r="AC472" s="214">
        <v>222737</v>
      </c>
      <c r="AD472" s="214"/>
    </row>
    <row r="473" spans="1:30" ht="15.75" customHeight="1" x14ac:dyDescent="0.25">
      <c r="A473" s="227">
        <v>44118</v>
      </c>
      <c r="B473" s="228">
        <v>33168940</v>
      </c>
      <c r="C473" s="228" t="s">
        <v>2209</v>
      </c>
      <c r="D473" s="219" t="s">
        <v>616</v>
      </c>
      <c r="E473" s="219" t="s">
        <v>2210</v>
      </c>
      <c r="F473" s="219" t="s">
        <v>2211</v>
      </c>
      <c r="G473" s="219" t="s">
        <v>177</v>
      </c>
      <c r="H473" s="228" t="s">
        <v>2212</v>
      </c>
      <c r="I473" s="227">
        <v>44144</v>
      </c>
      <c r="J473" s="228" t="s">
        <v>179</v>
      </c>
      <c r="K473" s="219" t="s">
        <v>180</v>
      </c>
      <c r="L473" s="219" t="s">
        <v>2213</v>
      </c>
      <c r="M473" s="227"/>
      <c r="N473" s="228"/>
      <c r="O473" s="219"/>
      <c r="P473" s="219"/>
      <c r="Q473" s="219"/>
      <c r="R473" s="219"/>
      <c r="S473" s="219"/>
      <c r="T473" s="243"/>
      <c r="U473" s="215"/>
      <c r="V473" s="241">
        <v>0</v>
      </c>
      <c r="W473" s="222"/>
      <c r="X473" s="221"/>
      <c r="Y473" s="53"/>
      <c r="Z473" s="223"/>
      <c r="AA473" s="230">
        <v>0</v>
      </c>
      <c r="AB473" s="229" t="s">
        <v>182</v>
      </c>
      <c r="AC473" s="214">
        <v>229108</v>
      </c>
      <c r="AD473" s="214"/>
    </row>
    <row r="474" spans="1:30" ht="15.75" customHeight="1" x14ac:dyDescent="0.25">
      <c r="A474" s="227">
        <v>44099</v>
      </c>
      <c r="B474" s="228">
        <v>33187931</v>
      </c>
      <c r="C474" s="228" t="s">
        <v>2214</v>
      </c>
      <c r="D474" s="219" t="s">
        <v>207</v>
      </c>
      <c r="E474" s="219" t="s">
        <v>2215</v>
      </c>
      <c r="F474" s="219" t="s">
        <v>2216</v>
      </c>
      <c r="G474" s="219" t="s">
        <v>177</v>
      </c>
      <c r="H474" s="228" t="s">
        <v>2217</v>
      </c>
      <c r="I474" s="227">
        <v>44145</v>
      </c>
      <c r="J474" s="228" t="s">
        <v>203</v>
      </c>
      <c r="K474" s="219" t="s">
        <v>180</v>
      </c>
      <c r="L474" s="219" t="s">
        <v>924</v>
      </c>
      <c r="M474" s="227"/>
      <c r="N474" s="228"/>
      <c r="O474" s="219"/>
      <c r="P474" s="219"/>
      <c r="Q474" s="219"/>
      <c r="R474" s="219"/>
      <c r="S474" s="219"/>
      <c r="T474" s="243"/>
      <c r="U474" s="215"/>
      <c r="V474" s="241">
        <v>2592</v>
      </c>
      <c r="W474" s="222"/>
      <c r="X474" s="221"/>
      <c r="Y474" s="221"/>
      <c r="Z474" s="223"/>
      <c r="AA474" s="230">
        <v>2592</v>
      </c>
      <c r="AB474" s="229" t="s">
        <v>182</v>
      </c>
      <c r="AC474" s="214">
        <v>223601</v>
      </c>
      <c r="AD474" s="214"/>
    </row>
    <row r="475" spans="1:30" ht="15.75" customHeight="1" x14ac:dyDescent="0.25">
      <c r="A475" s="227">
        <v>44124</v>
      </c>
      <c r="B475" s="228">
        <v>33167965</v>
      </c>
      <c r="C475" s="228" t="s">
        <v>2218</v>
      </c>
      <c r="D475" s="219" t="s">
        <v>1234</v>
      </c>
      <c r="E475" s="219" t="s">
        <v>646</v>
      </c>
      <c r="F475" s="219" t="s">
        <v>647</v>
      </c>
      <c r="G475" s="219" t="s">
        <v>177</v>
      </c>
      <c r="H475" s="228" t="s">
        <v>2219</v>
      </c>
      <c r="I475" s="227">
        <v>44145</v>
      </c>
      <c r="J475" s="228" t="s">
        <v>179</v>
      </c>
      <c r="K475" s="219" t="s">
        <v>184</v>
      </c>
      <c r="L475" s="219" t="s">
        <v>1475</v>
      </c>
      <c r="M475" s="227"/>
      <c r="N475" s="228"/>
      <c r="O475" s="219"/>
      <c r="P475" s="219"/>
      <c r="Q475" s="219"/>
      <c r="R475" s="219"/>
      <c r="S475" s="219"/>
      <c r="T475" s="243"/>
      <c r="U475" s="215"/>
      <c r="V475" s="241">
        <v>0</v>
      </c>
      <c r="W475" s="222"/>
      <c r="X475" s="221"/>
      <c r="Y475" s="221"/>
      <c r="Z475" s="223"/>
      <c r="AA475" s="230">
        <v>0</v>
      </c>
      <c r="AB475" s="229" t="s">
        <v>182</v>
      </c>
      <c r="AC475" s="214">
        <v>225755</v>
      </c>
      <c r="AD475" s="214"/>
    </row>
    <row r="476" spans="1:30" ht="15.75" customHeight="1" x14ac:dyDescent="0.25">
      <c r="A476" s="227">
        <v>44012</v>
      </c>
      <c r="B476" s="228"/>
      <c r="C476" s="228" t="s">
        <v>2220</v>
      </c>
      <c r="D476" s="219" t="s">
        <v>532</v>
      </c>
      <c r="E476" s="219" t="s">
        <v>2221</v>
      </c>
      <c r="F476" s="219" t="s">
        <v>2222</v>
      </c>
      <c r="G476" s="219" t="s">
        <v>177</v>
      </c>
      <c r="H476" s="228" t="s">
        <v>2223</v>
      </c>
      <c r="I476" s="227">
        <v>44146</v>
      </c>
      <c r="J476" s="228" t="s">
        <v>203</v>
      </c>
      <c r="K476" s="219" t="s">
        <v>204</v>
      </c>
      <c r="L476" s="219" t="s">
        <v>2224</v>
      </c>
      <c r="M476" s="227"/>
      <c r="N476" s="228"/>
      <c r="O476" s="219"/>
      <c r="P476" s="219"/>
      <c r="Q476" s="219"/>
      <c r="R476" s="219"/>
      <c r="S476" s="219"/>
      <c r="T476" s="243"/>
      <c r="U476" s="215"/>
      <c r="V476" s="241">
        <v>0</v>
      </c>
      <c r="W476" s="222"/>
      <c r="X476" s="221"/>
      <c r="Y476" s="221"/>
      <c r="Z476" s="223"/>
      <c r="AA476" s="230">
        <v>0</v>
      </c>
      <c r="AB476" s="229" t="s">
        <v>182</v>
      </c>
      <c r="AC476" s="214">
        <v>221644</v>
      </c>
      <c r="AD476" s="214"/>
    </row>
    <row r="477" spans="1:30" ht="15.75" customHeight="1" x14ac:dyDescent="0.25">
      <c r="A477" s="227">
        <v>44139</v>
      </c>
      <c r="B477" s="228"/>
      <c r="C477" s="228" t="s">
        <v>2225</v>
      </c>
      <c r="D477" s="224" t="s">
        <v>207</v>
      </c>
      <c r="E477" s="224" t="s">
        <v>2226</v>
      </c>
      <c r="F477" s="224" t="s">
        <v>2227</v>
      </c>
      <c r="G477" s="224" t="s">
        <v>177</v>
      </c>
      <c r="H477" s="228" t="s">
        <v>2228</v>
      </c>
      <c r="I477" s="227">
        <v>44146</v>
      </c>
      <c r="J477" s="228"/>
      <c r="K477" s="224" t="s">
        <v>167</v>
      </c>
      <c r="L477" s="224" t="s">
        <v>853</v>
      </c>
      <c r="M477" s="227"/>
      <c r="N477" s="228"/>
      <c r="O477" s="224"/>
      <c r="P477" s="224"/>
      <c r="Q477" s="224"/>
      <c r="R477" s="224"/>
      <c r="S477" s="224"/>
      <c r="T477" s="243"/>
      <c r="U477" s="215"/>
      <c r="V477" s="241">
        <v>0</v>
      </c>
      <c r="W477" s="222"/>
      <c r="X477" s="221"/>
      <c r="Y477" s="221"/>
      <c r="Z477" s="223"/>
      <c r="AA477" s="230">
        <v>0</v>
      </c>
      <c r="AB477" s="229" t="s">
        <v>427</v>
      </c>
      <c r="AC477" s="218">
        <v>225959</v>
      </c>
      <c r="AD477" s="218"/>
    </row>
    <row r="478" spans="1:30" ht="15.75" customHeight="1" x14ac:dyDescent="0.25">
      <c r="A478" s="227">
        <v>44108</v>
      </c>
      <c r="B478" s="228">
        <v>33186960</v>
      </c>
      <c r="C478" s="228" t="s">
        <v>2229</v>
      </c>
      <c r="D478" s="219" t="s">
        <v>459</v>
      </c>
      <c r="E478" s="219" t="s">
        <v>460</v>
      </c>
      <c r="F478" s="219" t="s">
        <v>461</v>
      </c>
      <c r="G478" s="219" t="s">
        <v>177</v>
      </c>
      <c r="H478" s="228" t="s">
        <v>2230</v>
      </c>
      <c r="I478" s="227">
        <v>44147</v>
      </c>
      <c r="J478" s="228" t="s">
        <v>203</v>
      </c>
      <c r="K478" s="219" t="s">
        <v>167</v>
      </c>
      <c r="L478" s="219" t="s">
        <v>2231</v>
      </c>
      <c r="M478" s="227" t="s">
        <v>167</v>
      </c>
      <c r="N478" s="228" t="s">
        <v>1866</v>
      </c>
      <c r="O478" s="219" t="s">
        <v>288</v>
      </c>
      <c r="P478" s="219">
        <v>829116</v>
      </c>
      <c r="Q478" s="219"/>
      <c r="R478" s="219"/>
      <c r="S478" s="219"/>
      <c r="T478" s="243"/>
      <c r="U478" s="215"/>
      <c r="V478" s="241">
        <v>2097.71</v>
      </c>
      <c r="W478" s="222"/>
      <c r="X478" s="221"/>
      <c r="Y478" s="221"/>
      <c r="Z478" s="223"/>
      <c r="AA478" s="230">
        <v>2097.71</v>
      </c>
      <c r="AB478" s="229" t="s">
        <v>182</v>
      </c>
      <c r="AC478" s="214">
        <v>224129</v>
      </c>
      <c r="AD478" s="214"/>
    </row>
    <row r="479" spans="1:30" ht="15.75" customHeight="1" x14ac:dyDescent="0.25">
      <c r="A479" s="227">
        <v>44131</v>
      </c>
      <c r="B479" s="228"/>
      <c r="C479" s="228" t="s">
        <v>2232</v>
      </c>
      <c r="D479" s="219" t="s">
        <v>174</v>
      </c>
      <c r="E479" s="219" t="s">
        <v>376</v>
      </c>
      <c r="F479" s="219" t="s">
        <v>377</v>
      </c>
      <c r="G479" s="219" t="s">
        <v>177</v>
      </c>
      <c r="H479" s="228" t="s">
        <v>2233</v>
      </c>
      <c r="I479" s="227">
        <v>44147</v>
      </c>
      <c r="J479" s="228" t="s">
        <v>203</v>
      </c>
      <c r="K479" s="219" t="s">
        <v>167</v>
      </c>
      <c r="L479" s="219" t="s">
        <v>2134</v>
      </c>
      <c r="M479" s="227" t="s">
        <v>167</v>
      </c>
      <c r="N479" s="228" t="s">
        <v>217</v>
      </c>
      <c r="O479" s="219" t="s">
        <v>288</v>
      </c>
      <c r="P479" s="219">
        <v>691728</v>
      </c>
      <c r="Q479" s="219"/>
      <c r="R479" s="219"/>
      <c r="S479" s="219"/>
      <c r="T479" s="243"/>
      <c r="U479" s="215"/>
      <c r="V479" s="241">
        <v>2286.86</v>
      </c>
      <c r="W479" s="222"/>
      <c r="X479" s="221"/>
      <c r="Y479" s="221"/>
      <c r="Z479" s="223"/>
      <c r="AA479" s="230">
        <v>2286.86</v>
      </c>
      <c r="AB479" s="229" t="s">
        <v>182</v>
      </c>
      <c r="AC479" s="214">
        <v>225742</v>
      </c>
      <c r="AD479" s="214"/>
    </row>
    <row r="480" spans="1:30" ht="15.75" customHeight="1" x14ac:dyDescent="0.25">
      <c r="A480" s="227">
        <v>44119</v>
      </c>
      <c r="B480" s="228"/>
      <c r="C480" s="228" t="s">
        <v>2234</v>
      </c>
      <c r="D480" s="219" t="s">
        <v>296</v>
      </c>
      <c r="E480" s="219" t="s">
        <v>297</v>
      </c>
      <c r="F480" s="219" t="s">
        <v>298</v>
      </c>
      <c r="G480" s="219" t="s">
        <v>177</v>
      </c>
      <c r="H480" s="228" t="s">
        <v>2235</v>
      </c>
      <c r="I480" s="227">
        <v>44148</v>
      </c>
      <c r="J480" s="228" t="s">
        <v>166</v>
      </c>
      <c r="K480" s="219" t="s">
        <v>300</v>
      </c>
      <c r="L480" s="219" t="s">
        <v>301</v>
      </c>
      <c r="M480" s="227" t="s">
        <v>300</v>
      </c>
      <c r="N480" s="228" t="s">
        <v>2236</v>
      </c>
      <c r="O480" s="219"/>
      <c r="P480" s="219"/>
      <c r="Q480" s="219"/>
      <c r="R480" s="219"/>
      <c r="S480" s="219"/>
      <c r="T480" s="243"/>
      <c r="U480" s="215"/>
      <c r="V480" s="241">
        <v>0</v>
      </c>
      <c r="W480" s="222"/>
      <c r="X480" s="53"/>
      <c r="Y480" s="53"/>
      <c r="Z480" s="223"/>
      <c r="AA480" s="230">
        <v>0</v>
      </c>
      <c r="AB480" s="229" t="s">
        <v>182</v>
      </c>
      <c r="AC480" s="214">
        <v>224182</v>
      </c>
      <c r="AD480" s="214"/>
    </row>
    <row r="481" spans="1:30" ht="15.75" customHeight="1" x14ac:dyDescent="0.25">
      <c r="A481" s="227">
        <v>44142</v>
      </c>
      <c r="B481" s="228"/>
      <c r="C481" s="228" t="s">
        <v>2237</v>
      </c>
      <c r="D481" s="224" t="s">
        <v>207</v>
      </c>
      <c r="E481" s="224" t="s">
        <v>2238</v>
      </c>
      <c r="F481" s="224" t="s">
        <v>2239</v>
      </c>
      <c r="G481" s="224" t="s">
        <v>177</v>
      </c>
      <c r="H481" s="228" t="s">
        <v>2240</v>
      </c>
      <c r="I481" s="227">
        <v>44148</v>
      </c>
      <c r="J481" s="228"/>
      <c r="K481" s="224" t="s">
        <v>167</v>
      </c>
      <c r="L481" s="224" t="s">
        <v>1408</v>
      </c>
      <c r="M481" s="227" t="s">
        <v>167</v>
      </c>
      <c r="N481" s="228" t="s">
        <v>478</v>
      </c>
      <c r="O481" s="224" t="s">
        <v>167</v>
      </c>
      <c r="P481" s="224" t="s">
        <v>848</v>
      </c>
      <c r="Q481" s="224"/>
      <c r="R481" s="224"/>
      <c r="S481" s="224"/>
      <c r="T481" s="243"/>
      <c r="U481" s="215"/>
      <c r="V481" s="241">
        <v>0</v>
      </c>
      <c r="W481" s="222"/>
      <c r="X481" s="221"/>
      <c r="Y481" s="221"/>
      <c r="Z481" s="223"/>
      <c r="AA481" s="230">
        <v>0</v>
      </c>
      <c r="AB481" s="229" t="s">
        <v>427</v>
      </c>
      <c r="AC481" s="218">
        <v>226089</v>
      </c>
      <c r="AD481" s="218"/>
    </row>
    <row r="482" spans="1:30" ht="15.75" customHeight="1" x14ac:dyDescent="0.25">
      <c r="A482" s="227">
        <v>44141</v>
      </c>
      <c r="B482" s="228"/>
      <c r="C482" s="228" t="s">
        <v>2241</v>
      </c>
      <c r="D482" s="219" t="s">
        <v>1054</v>
      </c>
      <c r="E482" s="219" t="s">
        <v>2242</v>
      </c>
      <c r="F482" s="219" t="s">
        <v>2243</v>
      </c>
      <c r="G482" s="219" t="s">
        <v>177</v>
      </c>
      <c r="H482" s="228" t="s">
        <v>2244</v>
      </c>
      <c r="I482" s="227">
        <v>44148</v>
      </c>
      <c r="J482" s="228" t="s">
        <v>166</v>
      </c>
      <c r="K482" s="219" t="s">
        <v>184</v>
      </c>
      <c r="L482" s="219" t="s">
        <v>334</v>
      </c>
      <c r="M482" s="227" t="s">
        <v>186</v>
      </c>
      <c r="N482" s="228" t="s">
        <v>335</v>
      </c>
      <c r="O482" s="219"/>
      <c r="P482" s="219"/>
      <c r="Q482" s="219"/>
      <c r="R482" s="219"/>
      <c r="S482" s="219"/>
      <c r="T482" s="243"/>
      <c r="U482" s="215"/>
      <c r="V482" s="241">
        <v>0</v>
      </c>
      <c r="W482" s="222"/>
      <c r="X482" s="221"/>
      <c r="Y482" s="221"/>
      <c r="Z482" s="223"/>
      <c r="AA482" s="230">
        <v>0</v>
      </c>
      <c r="AB482" s="229" t="s">
        <v>2245</v>
      </c>
      <c r="AC482" s="214">
        <v>226101</v>
      </c>
      <c r="AD482" s="214"/>
    </row>
    <row r="483" spans="1:30" ht="15.75" customHeight="1" x14ac:dyDescent="0.25">
      <c r="A483" s="227">
        <v>44143</v>
      </c>
      <c r="B483" s="228"/>
      <c r="C483" s="228" t="s">
        <v>2246</v>
      </c>
      <c r="D483" s="224" t="s">
        <v>207</v>
      </c>
      <c r="E483" s="224" t="s">
        <v>2247</v>
      </c>
      <c r="F483" s="224" t="s">
        <v>2248</v>
      </c>
      <c r="G483" s="224" t="s">
        <v>177</v>
      </c>
      <c r="H483" s="228" t="s">
        <v>2249</v>
      </c>
      <c r="I483" s="227">
        <v>44148</v>
      </c>
      <c r="J483" s="228"/>
      <c r="K483" s="224" t="s">
        <v>689</v>
      </c>
      <c r="L483" s="224" t="s">
        <v>1095</v>
      </c>
      <c r="M483" s="227" t="s">
        <v>167</v>
      </c>
      <c r="N483" s="228" t="s">
        <v>408</v>
      </c>
      <c r="O483" s="224"/>
      <c r="P483" s="224"/>
      <c r="Q483" s="224"/>
      <c r="R483" s="224"/>
      <c r="S483" s="224"/>
      <c r="T483" s="243"/>
      <c r="U483" s="215"/>
      <c r="V483" s="241">
        <v>0</v>
      </c>
      <c r="W483" s="222"/>
      <c r="X483" s="221"/>
      <c r="Y483" s="221"/>
      <c r="Z483" s="223"/>
      <c r="AA483" s="230">
        <v>0</v>
      </c>
      <c r="AB483" s="229" t="s">
        <v>427</v>
      </c>
      <c r="AC483" s="218">
        <v>226245</v>
      </c>
      <c r="AD483" s="218"/>
    </row>
    <row r="484" spans="1:30" ht="15.75" customHeight="1" x14ac:dyDescent="0.25">
      <c r="A484" s="227">
        <v>44073</v>
      </c>
      <c r="B484" s="228">
        <v>33189179</v>
      </c>
      <c r="C484" s="228" t="s">
        <v>2250</v>
      </c>
      <c r="D484" s="219" t="s">
        <v>207</v>
      </c>
      <c r="E484" s="219" t="s">
        <v>2251</v>
      </c>
      <c r="F484" s="219" t="s">
        <v>2252</v>
      </c>
      <c r="G484" s="219" t="s">
        <v>177</v>
      </c>
      <c r="H484" s="228" t="s">
        <v>2253</v>
      </c>
      <c r="I484" s="227">
        <v>44149</v>
      </c>
      <c r="J484" s="228" t="s">
        <v>179</v>
      </c>
      <c r="K484" s="219" t="s">
        <v>184</v>
      </c>
      <c r="L484" s="219" t="s">
        <v>554</v>
      </c>
      <c r="M484" s="227" t="s">
        <v>186</v>
      </c>
      <c r="N484" s="228" t="s">
        <v>838</v>
      </c>
      <c r="O484" s="219"/>
      <c r="P484" s="219"/>
      <c r="Q484" s="219"/>
      <c r="R484" s="219"/>
      <c r="S484" s="219"/>
      <c r="T484" s="243"/>
      <c r="U484" s="215"/>
      <c r="V484" s="241">
        <v>0</v>
      </c>
      <c r="W484" s="222"/>
      <c r="X484" s="221"/>
      <c r="Y484" s="221"/>
      <c r="Z484" s="223"/>
      <c r="AA484" s="230">
        <v>0</v>
      </c>
      <c r="AB484" s="229" t="s">
        <v>182</v>
      </c>
      <c r="AC484" s="214">
        <v>222395</v>
      </c>
      <c r="AD484" s="214"/>
    </row>
    <row r="485" spans="1:30" ht="15.75" customHeight="1" x14ac:dyDescent="0.25">
      <c r="A485" s="227">
        <v>44024</v>
      </c>
      <c r="B485" s="228">
        <v>33196561</v>
      </c>
      <c r="C485" s="228" t="s">
        <v>2254</v>
      </c>
      <c r="D485" s="219" t="s">
        <v>2255</v>
      </c>
      <c r="E485" s="219" t="s">
        <v>2256</v>
      </c>
      <c r="F485" s="219" t="s">
        <v>2257</v>
      </c>
      <c r="G485" s="219" t="s">
        <v>177</v>
      </c>
      <c r="H485" s="228" t="s">
        <v>2258</v>
      </c>
      <c r="I485" s="227">
        <v>44151</v>
      </c>
      <c r="J485" s="228" t="s">
        <v>332</v>
      </c>
      <c r="K485" s="219" t="s">
        <v>184</v>
      </c>
      <c r="L485" s="219" t="s">
        <v>185</v>
      </c>
      <c r="M485" s="227" t="s">
        <v>184</v>
      </c>
      <c r="N485" s="228" t="s">
        <v>552</v>
      </c>
      <c r="O485" s="219" t="s">
        <v>186</v>
      </c>
      <c r="P485" s="219" t="s">
        <v>187</v>
      </c>
      <c r="Q485" s="219"/>
      <c r="R485" s="219"/>
      <c r="S485" s="219"/>
      <c r="T485" s="243"/>
      <c r="U485" s="215"/>
      <c r="V485" s="241">
        <v>0</v>
      </c>
      <c r="W485" s="222"/>
      <c r="X485" s="221"/>
      <c r="Y485" s="221"/>
      <c r="Z485" s="223"/>
      <c r="AA485" s="230">
        <v>0</v>
      </c>
      <c r="AB485" s="229" t="s">
        <v>294</v>
      </c>
      <c r="AC485" s="214">
        <v>220453</v>
      </c>
      <c r="AD485" s="214"/>
    </row>
    <row r="486" spans="1:30" ht="15.75" customHeight="1" x14ac:dyDescent="0.25">
      <c r="A486" s="227">
        <v>44086</v>
      </c>
      <c r="B486" s="228">
        <v>33201086</v>
      </c>
      <c r="C486" s="228" t="s">
        <v>2259</v>
      </c>
      <c r="D486" s="219" t="s">
        <v>2260</v>
      </c>
      <c r="E486" s="219" t="s">
        <v>2261</v>
      </c>
      <c r="F486" s="219" t="s">
        <v>2262</v>
      </c>
      <c r="G486" s="219" t="s">
        <v>177</v>
      </c>
      <c r="H486" s="228" t="s">
        <v>2263</v>
      </c>
      <c r="I486" s="227">
        <v>44151</v>
      </c>
      <c r="J486" s="228" t="s">
        <v>179</v>
      </c>
      <c r="K486" s="219" t="s">
        <v>184</v>
      </c>
      <c r="L486" s="219" t="s">
        <v>334</v>
      </c>
      <c r="M486" s="227" t="s">
        <v>186</v>
      </c>
      <c r="N486" s="228" t="s">
        <v>335</v>
      </c>
      <c r="O486" s="219"/>
      <c r="P486" s="219"/>
      <c r="Q486" s="219"/>
      <c r="R486" s="219"/>
      <c r="S486" s="219"/>
      <c r="T486" s="243"/>
      <c r="U486" s="215"/>
      <c r="V486" s="241">
        <v>0</v>
      </c>
      <c r="W486" s="222"/>
      <c r="X486" s="221"/>
      <c r="Y486" s="221"/>
      <c r="Z486" s="223"/>
      <c r="AA486" s="230">
        <v>0</v>
      </c>
      <c r="AB486" s="229" t="s">
        <v>182</v>
      </c>
      <c r="AC486" s="214">
        <v>223258</v>
      </c>
      <c r="AD486" s="214"/>
    </row>
    <row r="487" spans="1:30" ht="15.75" customHeight="1" x14ac:dyDescent="0.25">
      <c r="A487" s="227">
        <v>44111</v>
      </c>
      <c r="B487" s="228"/>
      <c r="C487" s="228" t="s">
        <v>2264</v>
      </c>
      <c r="D487" s="224" t="s">
        <v>296</v>
      </c>
      <c r="E487" s="224" t="s">
        <v>1192</v>
      </c>
      <c r="F487" s="224" t="s">
        <v>966</v>
      </c>
      <c r="G487" s="224" t="s">
        <v>177</v>
      </c>
      <c r="H487" s="228" t="s">
        <v>2265</v>
      </c>
      <c r="I487" s="227">
        <v>44152</v>
      </c>
      <c r="J487" s="228"/>
      <c r="K487" s="224" t="s">
        <v>1011</v>
      </c>
      <c r="L487" s="224" t="s">
        <v>2003</v>
      </c>
      <c r="M487" s="227" t="s">
        <v>167</v>
      </c>
      <c r="N487" s="228" t="s">
        <v>2266</v>
      </c>
      <c r="O487" s="224" t="s">
        <v>288</v>
      </c>
      <c r="P487" s="224">
        <v>721465</v>
      </c>
      <c r="Q487" s="224"/>
      <c r="R487" s="224"/>
      <c r="S487" s="224"/>
      <c r="T487" s="243"/>
      <c r="U487" s="215"/>
      <c r="V487" s="241">
        <v>0</v>
      </c>
      <c r="W487" s="222"/>
      <c r="X487" s="221"/>
      <c r="Y487" s="221"/>
      <c r="Z487" s="223"/>
      <c r="AA487" s="230">
        <v>0</v>
      </c>
      <c r="AB487" s="229"/>
      <c r="AC487" s="218">
        <v>223938</v>
      </c>
      <c r="AD487" s="218"/>
    </row>
    <row r="488" spans="1:30" ht="15.75" customHeight="1" x14ac:dyDescent="0.25">
      <c r="A488" s="227">
        <v>44111</v>
      </c>
      <c r="B488" s="228"/>
      <c r="C488" s="228" t="s">
        <v>2267</v>
      </c>
      <c r="D488" s="219" t="s">
        <v>207</v>
      </c>
      <c r="E488" s="219" t="s">
        <v>2268</v>
      </c>
      <c r="F488" s="219" t="s">
        <v>2269</v>
      </c>
      <c r="G488" s="219" t="s">
        <v>177</v>
      </c>
      <c r="H488" s="228" t="s">
        <v>2270</v>
      </c>
      <c r="I488" s="227">
        <v>44152</v>
      </c>
      <c r="J488" s="228" t="s">
        <v>203</v>
      </c>
      <c r="K488" s="219" t="s">
        <v>167</v>
      </c>
      <c r="L488" s="219" t="s">
        <v>2271</v>
      </c>
      <c r="M488" s="227" t="s">
        <v>167</v>
      </c>
      <c r="N488" s="228" t="s">
        <v>408</v>
      </c>
      <c r="O488" s="219"/>
      <c r="P488" s="219"/>
      <c r="Q488" s="219"/>
      <c r="R488" s="219"/>
      <c r="S488" s="219"/>
      <c r="T488" s="243"/>
      <c r="U488" s="215"/>
      <c r="V488" s="241">
        <v>2820</v>
      </c>
      <c r="W488" s="222"/>
      <c r="X488" s="221"/>
      <c r="Y488" s="221"/>
      <c r="Z488" s="223"/>
      <c r="AA488" s="230">
        <v>2820</v>
      </c>
      <c r="AB488" s="229" t="s">
        <v>182</v>
      </c>
      <c r="AC488" s="214">
        <v>223895</v>
      </c>
      <c r="AD488" s="214"/>
    </row>
    <row r="489" spans="1:30" ht="15.75" customHeight="1" x14ac:dyDescent="0.25">
      <c r="A489" s="227">
        <v>44144</v>
      </c>
      <c r="B489" s="228">
        <v>33205956</v>
      </c>
      <c r="C489" s="228" t="s">
        <v>2272</v>
      </c>
      <c r="D489" s="224" t="s">
        <v>192</v>
      </c>
      <c r="E489" s="224" t="s">
        <v>2273</v>
      </c>
      <c r="F489" s="224" t="s">
        <v>1070</v>
      </c>
      <c r="G489" s="224" t="s">
        <v>177</v>
      </c>
      <c r="H489" s="228" t="s">
        <v>2274</v>
      </c>
      <c r="I489" s="227">
        <v>44153</v>
      </c>
      <c r="J489" s="228"/>
      <c r="K489" s="224" t="s">
        <v>167</v>
      </c>
      <c r="L489" s="224" t="s">
        <v>588</v>
      </c>
      <c r="M489" s="227" t="s">
        <v>167</v>
      </c>
      <c r="N489" s="228" t="s">
        <v>1915</v>
      </c>
      <c r="O489" s="224"/>
      <c r="P489" s="224"/>
      <c r="Q489" s="224"/>
      <c r="R489" s="224"/>
      <c r="S489" s="224"/>
      <c r="T489" s="243"/>
      <c r="U489" s="215"/>
      <c r="V489" s="241">
        <v>0</v>
      </c>
      <c r="W489" s="222"/>
      <c r="X489" s="221"/>
      <c r="Y489" s="221"/>
      <c r="Z489" s="223"/>
      <c r="AA489" s="230">
        <v>0</v>
      </c>
      <c r="AB489" s="229"/>
      <c r="AC489" s="218">
        <v>226071</v>
      </c>
      <c r="AD489" s="218"/>
    </row>
    <row r="490" spans="1:30" ht="15.75" customHeight="1" x14ac:dyDescent="0.25">
      <c r="A490" s="227">
        <v>44139</v>
      </c>
      <c r="B490" s="228">
        <v>33206167</v>
      </c>
      <c r="C490" s="228" t="s">
        <v>2275</v>
      </c>
      <c r="D490" s="224" t="s">
        <v>347</v>
      </c>
      <c r="E490" s="224" t="s">
        <v>1040</v>
      </c>
      <c r="F490" s="224" t="s">
        <v>1041</v>
      </c>
      <c r="G490" s="224" t="s">
        <v>177</v>
      </c>
      <c r="H490" s="228" t="s">
        <v>2276</v>
      </c>
      <c r="I490" s="227">
        <v>44153</v>
      </c>
      <c r="J490" s="228"/>
      <c r="K490" s="224" t="s">
        <v>167</v>
      </c>
      <c r="L490" s="224" t="s">
        <v>1607</v>
      </c>
      <c r="M490" s="227"/>
      <c r="N490" s="228"/>
      <c r="O490" s="224"/>
      <c r="P490" s="224"/>
      <c r="Q490" s="224"/>
      <c r="R490" s="224"/>
      <c r="S490" s="224"/>
      <c r="T490" s="243"/>
      <c r="U490" s="215"/>
      <c r="V490" s="241">
        <v>0</v>
      </c>
      <c r="W490" s="222"/>
      <c r="X490" s="53"/>
      <c r="Y490" s="53"/>
      <c r="Z490" s="223"/>
      <c r="AA490" s="230">
        <v>0</v>
      </c>
      <c r="AB490" s="229"/>
      <c r="AC490" s="218">
        <v>226123</v>
      </c>
      <c r="AD490" s="218"/>
    </row>
    <row r="491" spans="1:30" ht="15.75" customHeight="1" x14ac:dyDescent="0.25">
      <c r="A491" s="227">
        <v>44146</v>
      </c>
      <c r="B491" s="228"/>
      <c r="C491" s="228" t="s">
        <v>2277</v>
      </c>
      <c r="D491" s="224" t="s">
        <v>283</v>
      </c>
      <c r="E491" s="224" t="s">
        <v>2278</v>
      </c>
      <c r="F491" s="224" t="s">
        <v>2279</v>
      </c>
      <c r="G491" s="224" t="s">
        <v>177</v>
      </c>
      <c r="H491" s="228" t="s">
        <v>2280</v>
      </c>
      <c r="I491" s="227">
        <v>44153</v>
      </c>
      <c r="J491" s="228"/>
      <c r="K491" s="224" t="s">
        <v>167</v>
      </c>
      <c r="L491" s="224" t="s">
        <v>1866</v>
      </c>
      <c r="M491" s="227"/>
      <c r="N491" s="228"/>
      <c r="O491" s="224"/>
      <c r="P491" s="224"/>
      <c r="Q491" s="224"/>
      <c r="R491" s="224"/>
      <c r="S491" s="224"/>
      <c r="T491" s="243"/>
      <c r="U491" s="215"/>
      <c r="V491" s="241">
        <v>0</v>
      </c>
      <c r="W491" s="222"/>
      <c r="X491" s="221"/>
      <c r="Y491" s="221"/>
      <c r="Z491" s="223"/>
      <c r="AA491" s="230">
        <v>0</v>
      </c>
      <c r="AB491" s="229" t="s">
        <v>182</v>
      </c>
      <c r="AC491" s="218">
        <v>226228</v>
      </c>
      <c r="AD491" s="218"/>
    </row>
    <row r="492" spans="1:30" ht="15.75" customHeight="1" x14ac:dyDescent="0.25">
      <c r="A492" s="227">
        <v>44088</v>
      </c>
      <c r="B492" s="228">
        <v>33313578</v>
      </c>
      <c r="C492" s="228" t="s">
        <v>2281</v>
      </c>
      <c r="D492" s="219" t="s">
        <v>2282</v>
      </c>
      <c r="E492" s="219" t="s">
        <v>2283</v>
      </c>
      <c r="F492" s="219" t="s">
        <v>2284</v>
      </c>
      <c r="G492" s="219" t="s">
        <v>177</v>
      </c>
      <c r="H492" s="228" t="s">
        <v>2285</v>
      </c>
      <c r="I492" s="227">
        <v>44154</v>
      </c>
      <c r="J492" s="228" t="s">
        <v>179</v>
      </c>
      <c r="K492" s="219" t="s">
        <v>184</v>
      </c>
      <c r="L492" s="219" t="s">
        <v>1475</v>
      </c>
      <c r="M492" s="227"/>
      <c r="N492" s="228"/>
      <c r="O492" s="219"/>
      <c r="P492" s="219"/>
      <c r="Q492" s="219"/>
      <c r="R492" s="219"/>
      <c r="S492" s="219"/>
      <c r="T492" s="243"/>
      <c r="U492" s="215"/>
      <c r="V492" s="241">
        <v>0</v>
      </c>
      <c r="W492" s="222"/>
      <c r="X492" s="221"/>
      <c r="Y492" s="221"/>
      <c r="Z492" s="223"/>
      <c r="AA492" s="230">
        <v>0</v>
      </c>
      <c r="AB492" s="229" t="s">
        <v>182</v>
      </c>
      <c r="AC492" s="214">
        <v>222735</v>
      </c>
      <c r="AD492" s="214"/>
    </row>
    <row r="493" spans="1:30" ht="15.75" customHeight="1" x14ac:dyDescent="0.25">
      <c r="A493" s="227">
        <v>44115</v>
      </c>
      <c r="B493" s="228">
        <v>33444201</v>
      </c>
      <c r="C493" s="228" t="s">
        <v>2286</v>
      </c>
      <c r="D493" s="219" t="s">
        <v>328</v>
      </c>
      <c r="E493" s="219" t="s">
        <v>521</v>
      </c>
      <c r="F493" s="219" t="s">
        <v>522</v>
      </c>
      <c r="G493" s="219" t="s">
        <v>177</v>
      </c>
      <c r="H493" s="228" t="s">
        <v>2287</v>
      </c>
      <c r="I493" s="227">
        <v>44154</v>
      </c>
      <c r="J493" s="228" t="s">
        <v>203</v>
      </c>
      <c r="K493" s="219" t="s">
        <v>352</v>
      </c>
      <c r="L493" s="219" t="s">
        <v>354</v>
      </c>
      <c r="M493" s="227" t="s">
        <v>184</v>
      </c>
      <c r="N493" s="228" t="s">
        <v>1838</v>
      </c>
      <c r="O493" s="219" t="s">
        <v>184</v>
      </c>
      <c r="P493" s="219" t="s">
        <v>334</v>
      </c>
      <c r="Q493" s="219"/>
      <c r="R493" s="219"/>
      <c r="S493" s="219"/>
      <c r="T493" s="243"/>
      <c r="U493" s="215"/>
      <c r="V493" s="241">
        <v>1800</v>
      </c>
      <c r="W493" s="222"/>
      <c r="X493" s="221"/>
      <c r="Y493" s="221"/>
      <c r="Z493" s="223"/>
      <c r="AA493" s="230">
        <v>1800</v>
      </c>
      <c r="AB493" s="229" t="s">
        <v>182</v>
      </c>
      <c r="AC493" s="214">
        <v>224180</v>
      </c>
      <c r="AD493" s="214"/>
    </row>
    <row r="494" spans="1:30" ht="15.75" customHeight="1" x14ac:dyDescent="0.25">
      <c r="A494" s="227">
        <v>44120</v>
      </c>
      <c r="B494" s="228"/>
      <c r="C494" s="228" t="s">
        <v>2288</v>
      </c>
      <c r="D494" s="219" t="s">
        <v>793</v>
      </c>
      <c r="E494" s="219" t="s">
        <v>2289</v>
      </c>
      <c r="F494" s="219" t="s">
        <v>2290</v>
      </c>
      <c r="G494" s="219" t="s">
        <v>177</v>
      </c>
      <c r="H494" s="228" t="s">
        <v>2291</v>
      </c>
      <c r="I494" s="227">
        <v>44154</v>
      </c>
      <c r="J494" s="228" t="s">
        <v>203</v>
      </c>
      <c r="K494" s="219" t="s">
        <v>160</v>
      </c>
      <c r="L494" s="219" t="s">
        <v>2292</v>
      </c>
      <c r="M494" s="227"/>
      <c r="N494" s="228"/>
      <c r="O494" s="219"/>
      <c r="P494" s="219"/>
      <c r="Q494" s="219"/>
      <c r="R494" s="219"/>
      <c r="S494" s="219"/>
      <c r="T494" s="243"/>
      <c r="U494" s="215"/>
      <c r="V494" s="241">
        <v>0</v>
      </c>
      <c r="W494" s="222"/>
      <c r="X494" s="221" t="s">
        <v>240</v>
      </c>
      <c r="Y494" s="221"/>
      <c r="Z494" s="223"/>
      <c r="AA494" s="230">
        <v>0</v>
      </c>
      <c r="AB494" s="229" t="s">
        <v>427</v>
      </c>
      <c r="AC494" s="214">
        <v>224159</v>
      </c>
      <c r="AD494" s="214"/>
    </row>
    <row r="495" spans="1:30" ht="15.75" customHeight="1" x14ac:dyDescent="0.25">
      <c r="A495" s="227">
        <v>44138</v>
      </c>
      <c r="B495" s="228"/>
      <c r="C495" s="228" t="s">
        <v>2293</v>
      </c>
      <c r="D495" s="219" t="s">
        <v>303</v>
      </c>
      <c r="E495" s="219" t="s">
        <v>304</v>
      </c>
      <c r="F495" s="219" t="s">
        <v>305</v>
      </c>
      <c r="G495" s="219" t="s">
        <v>177</v>
      </c>
      <c r="H495" s="228" t="s">
        <v>2294</v>
      </c>
      <c r="I495" s="227">
        <v>44154</v>
      </c>
      <c r="J495" s="228" t="s">
        <v>203</v>
      </c>
      <c r="K495" s="219" t="s">
        <v>167</v>
      </c>
      <c r="L495" s="219" t="s">
        <v>478</v>
      </c>
      <c r="M495" s="227"/>
      <c r="N495" s="228"/>
      <c r="O495" s="219"/>
      <c r="P495" s="219"/>
      <c r="Q495" s="219"/>
      <c r="R495" s="219"/>
      <c r="S495" s="219"/>
      <c r="T495" s="243"/>
      <c r="U495" s="215"/>
      <c r="V495" s="241">
        <v>0</v>
      </c>
      <c r="W495" s="222"/>
      <c r="X495" s="221" t="s">
        <v>240</v>
      </c>
      <c r="Y495" s="221"/>
      <c r="Z495" s="223"/>
      <c r="AA495" s="230">
        <v>0</v>
      </c>
      <c r="AB495" s="229" t="s">
        <v>182</v>
      </c>
      <c r="AC495" s="214">
        <v>225890</v>
      </c>
      <c r="AD495" s="214"/>
    </row>
    <row r="496" spans="1:30" ht="15.75" customHeight="1" x14ac:dyDescent="0.25">
      <c r="A496" s="227">
        <v>44104</v>
      </c>
      <c r="B496" s="228"/>
      <c r="C496" s="228" t="s">
        <v>2295</v>
      </c>
      <c r="D496" s="219" t="s">
        <v>328</v>
      </c>
      <c r="E496" s="219" t="s">
        <v>521</v>
      </c>
      <c r="F496" s="219" t="s">
        <v>522</v>
      </c>
      <c r="G496" s="219" t="s">
        <v>177</v>
      </c>
      <c r="H496" s="228" t="s">
        <v>2296</v>
      </c>
      <c r="I496" s="227">
        <v>44155</v>
      </c>
      <c r="J496" s="228" t="s">
        <v>332</v>
      </c>
      <c r="K496" s="219" t="s">
        <v>874</v>
      </c>
      <c r="L496" s="219" t="s">
        <v>2297</v>
      </c>
      <c r="M496" s="227" t="s">
        <v>184</v>
      </c>
      <c r="N496" s="228" t="s">
        <v>334</v>
      </c>
      <c r="O496" s="219" t="s">
        <v>186</v>
      </c>
      <c r="P496" s="219" t="s">
        <v>335</v>
      </c>
      <c r="Q496" s="219"/>
      <c r="R496" s="219"/>
      <c r="S496" s="219"/>
      <c r="T496" s="243"/>
      <c r="U496" s="215"/>
      <c r="V496" s="241">
        <v>1620</v>
      </c>
      <c r="W496" s="222"/>
      <c r="X496" s="221"/>
      <c r="Y496" s="221"/>
      <c r="Z496" s="223"/>
      <c r="AA496" s="230">
        <v>1620</v>
      </c>
      <c r="AB496" s="229" t="s">
        <v>182</v>
      </c>
      <c r="AC496" s="214">
        <v>223987</v>
      </c>
      <c r="AD496" s="214"/>
    </row>
    <row r="497" spans="1:30" ht="15.75" customHeight="1" x14ac:dyDescent="0.25">
      <c r="A497" s="227">
        <v>44132</v>
      </c>
      <c r="B497" s="228"/>
      <c r="C497" s="228" t="s">
        <v>2298</v>
      </c>
      <c r="D497" s="219" t="s">
        <v>296</v>
      </c>
      <c r="E497" s="219" t="s">
        <v>297</v>
      </c>
      <c r="F497" s="219" t="s">
        <v>298</v>
      </c>
      <c r="G497" s="219" t="s">
        <v>177</v>
      </c>
      <c r="H497" s="228" t="s">
        <v>2299</v>
      </c>
      <c r="I497" s="227">
        <v>44155</v>
      </c>
      <c r="J497" s="228" t="s">
        <v>166</v>
      </c>
      <c r="K497" s="219" t="s">
        <v>300</v>
      </c>
      <c r="L497" s="219" t="s">
        <v>2236</v>
      </c>
      <c r="M497" s="227" t="s">
        <v>300</v>
      </c>
      <c r="N497" s="228" t="s">
        <v>301</v>
      </c>
      <c r="O497" s="219"/>
      <c r="P497" s="219"/>
      <c r="Q497" s="219"/>
      <c r="R497" s="219"/>
      <c r="S497" s="219"/>
      <c r="T497" s="243"/>
      <c r="U497" s="215"/>
      <c r="V497" s="241">
        <v>0</v>
      </c>
      <c r="W497" s="222"/>
      <c r="X497" s="221"/>
      <c r="Y497" s="221"/>
      <c r="Z497" s="223"/>
      <c r="AA497" s="230">
        <v>0</v>
      </c>
      <c r="AB497" s="229" t="s">
        <v>182</v>
      </c>
      <c r="AC497" s="214">
        <v>225806</v>
      </c>
      <c r="AD497" s="214"/>
    </row>
    <row r="498" spans="1:30" ht="15.75" customHeight="1" x14ac:dyDescent="0.25">
      <c r="A498" s="227">
        <v>44139</v>
      </c>
      <c r="B498" s="228">
        <v>33219834</v>
      </c>
      <c r="C498" s="228" t="s">
        <v>2300</v>
      </c>
      <c r="D498" s="219" t="s">
        <v>436</v>
      </c>
      <c r="E498" s="219" t="s">
        <v>2301</v>
      </c>
      <c r="F498" s="219" t="s">
        <v>2302</v>
      </c>
      <c r="G498" s="219" t="s">
        <v>177</v>
      </c>
      <c r="H498" s="228" t="s">
        <v>2303</v>
      </c>
      <c r="I498" s="227">
        <v>44156</v>
      </c>
      <c r="J498" s="228" t="s">
        <v>166</v>
      </c>
      <c r="K498" s="219" t="s">
        <v>180</v>
      </c>
      <c r="L498" s="219" t="s">
        <v>924</v>
      </c>
      <c r="M498" s="227"/>
      <c r="N498" s="228"/>
      <c r="O498" s="219"/>
      <c r="P498" s="219"/>
      <c r="Q498" s="219"/>
      <c r="R498" s="219"/>
      <c r="S498" s="219"/>
      <c r="T498" s="243"/>
      <c r="U498" s="215"/>
      <c r="V498" s="241">
        <v>0</v>
      </c>
      <c r="W498" s="222"/>
      <c r="X498" s="221"/>
      <c r="Y498" s="53" t="s">
        <v>493</v>
      </c>
      <c r="Z498" s="223"/>
      <c r="AA498" s="230">
        <v>0</v>
      </c>
      <c r="AB498" s="229" t="s">
        <v>182</v>
      </c>
      <c r="AC498" s="214">
        <v>225951</v>
      </c>
      <c r="AD498" s="214"/>
    </row>
    <row r="499" spans="1:30" ht="15.75" customHeight="1" x14ac:dyDescent="0.25">
      <c r="A499" s="227">
        <v>44125</v>
      </c>
      <c r="B499" s="228"/>
      <c r="C499" s="228" t="s">
        <v>2304</v>
      </c>
      <c r="D499" s="224" t="s">
        <v>207</v>
      </c>
      <c r="E499" s="224" t="s">
        <v>2305</v>
      </c>
      <c r="F499" s="224" t="s">
        <v>2306</v>
      </c>
      <c r="G499" s="224" t="s">
        <v>177</v>
      </c>
      <c r="H499" s="228" t="s">
        <v>2307</v>
      </c>
      <c r="I499" s="227">
        <v>44158</v>
      </c>
      <c r="J499" s="228"/>
      <c r="K499" s="224" t="s">
        <v>204</v>
      </c>
      <c r="L499" s="224" t="s">
        <v>886</v>
      </c>
      <c r="M499" s="227"/>
      <c r="N499" s="228"/>
      <c r="O499" s="224"/>
      <c r="P499" s="224"/>
      <c r="Q499" s="224"/>
      <c r="R499" s="224"/>
      <c r="S499" s="224"/>
      <c r="T499" s="243"/>
      <c r="U499" s="215"/>
      <c r="V499" s="241">
        <v>0</v>
      </c>
      <c r="W499" s="222"/>
      <c r="X499" s="221"/>
      <c r="Y499" s="221"/>
      <c r="Z499" s="223"/>
      <c r="AA499" s="230">
        <v>0</v>
      </c>
      <c r="AB499" s="229"/>
      <c r="AC499" s="218">
        <v>225736</v>
      </c>
      <c r="AD499" s="218"/>
    </row>
    <row r="500" spans="1:30" ht="15.75" customHeight="1" x14ac:dyDescent="0.25">
      <c r="A500" s="227">
        <v>44144</v>
      </c>
      <c r="B500" s="228"/>
      <c r="C500" s="228" t="s">
        <v>2308</v>
      </c>
      <c r="D500" s="219" t="s">
        <v>283</v>
      </c>
      <c r="E500" s="219" t="s">
        <v>676</v>
      </c>
      <c r="F500" s="219" t="s">
        <v>677</v>
      </c>
      <c r="G500" s="219" t="s">
        <v>177</v>
      </c>
      <c r="H500" s="228" t="s">
        <v>2309</v>
      </c>
      <c r="I500" s="227">
        <v>44158</v>
      </c>
      <c r="J500" s="228" t="s">
        <v>203</v>
      </c>
      <c r="K500" s="219" t="s">
        <v>167</v>
      </c>
      <c r="L500" s="219" t="s">
        <v>287</v>
      </c>
      <c r="M500" s="227"/>
      <c r="N500" s="228"/>
      <c r="O500" s="219"/>
      <c r="P500" s="219"/>
      <c r="Q500" s="219"/>
      <c r="R500" s="219"/>
      <c r="S500" s="219"/>
      <c r="T500" s="243"/>
      <c r="U500" s="215"/>
      <c r="V500" s="241">
        <v>1605.34</v>
      </c>
      <c r="W500" s="222"/>
      <c r="X500" s="221"/>
      <c r="Y500" s="221"/>
      <c r="Z500" s="223"/>
      <c r="AA500" s="230">
        <v>1605.34</v>
      </c>
      <c r="AB500" s="229" t="s">
        <v>182</v>
      </c>
      <c r="AC500" s="214">
        <v>226081</v>
      </c>
      <c r="AD500" s="214"/>
    </row>
    <row r="501" spans="1:30" ht="15.75" customHeight="1" x14ac:dyDescent="0.25">
      <c r="A501" s="227">
        <v>44137</v>
      </c>
      <c r="B501" s="228">
        <v>33230120</v>
      </c>
      <c r="C501" s="228" t="s">
        <v>2310</v>
      </c>
      <c r="D501" s="219" t="s">
        <v>616</v>
      </c>
      <c r="E501" s="219" t="s">
        <v>693</v>
      </c>
      <c r="F501" s="219" t="s">
        <v>694</v>
      </c>
      <c r="G501" s="219" t="s">
        <v>177</v>
      </c>
      <c r="H501" s="228" t="s">
        <v>2311</v>
      </c>
      <c r="I501" s="227">
        <v>44158</v>
      </c>
      <c r="J501" s="228" t="s">
        <v>1772</v>
      </c>
      <c r="K501" s="219" t="s">
        <v>184</v>
      </c>
      <c r="L501" s="219" t="s">
        <v>281</v>
      </c>
      <c r="M501" s="227" t="s">
        <v>184</v>
      </c>
      <c r="N501" s="228" t="s">
        <v>318</v>
      </c>
      <c r="O501" s="219" t="s">
        <v>316</v>
      </c>
      <c r="P501" s="219" t="s">
        <v>2130</v>
      </c>
      <c r="Q501" s="219"/>
      <c r="R501" s="219"/>
      <c r="S501" s="219"/>
      <c r="T501" s="243"/>
      <c r="U501" s="215"/>
      <c r="V501" s="241">
        <v>4548</v>
      </c>
      <c r="W501" s="222"/>
      <c r="X501" s="221"/>
      <c r="Y501" s="221"/>
      <c r="Z501" s="223"/>
      <c r="AA501" s="230">
        <v>4548</v>
      </c>
      <c r="AB501" s="229" t="s">
        <v>182</v>
      </c>
      <c r="AC501" s="214">
        <v>225884</v>
      </c>
      <c r="AD501" s="214"/>
    </row>
    <row r="502" spans="1:30" ht="15.75" customHeight="1" x14ac:dyDescent="0.25">
      <c r="A502" s="227">
        <v>44110</v>
      </c>
      <c r="B502" s="228">
        <v>33229566</v>
      </c>
      <c r="C502" s="228" t="s">
        <v>2312</v>
      </c>
      <c r="D502" s="219" t="s">
        <v>1182</v>
      </c>
      <c r="E502" s="219" t="s">
        <v>1183</v>
      </c>
      <c r="F502" s="219" t="s">
        <v>1184</v>
      </c>
      <c r="G502" s="219" t="s">
        <v>177</v>
      </c>
      <c r="H502" s="228" t="s">
        <v>2313</v>
      </c>
      <c r="I502" s="227">
        <v>44158</v>
      </c>
      <c r="J502" s="228" t="s">
        <v>203</v>
      </c>
      <c r="K502" s="219" t="s">
        <v>180</v>
      </c>
      <c r="L502" s="219" t="s">
        <v>2314</v>
      </c>
      <c r="M502" s="227" t="s">
        <v>180</v>
      </c>
      <c r="N502" s="228" t="s">
        <v>2315</v>
      </c>
      <c r="O502" s="219"/>
      <c r="P502" s="219"/>
      <c r="Q502" s="219"/>
      <c r="R502" s="219"/>
      <c r="S502" s="219"/>
      <c r="T502" s="243"/>
      <c r="U502" s="215"/>
      <c r="V502" s="241">
        <v>3665.75</v>
      </c>
      <c r="W502" s="222"/>
      <c r="X502" s="221"/>
      <c r="Y502" s="221"/>
      <c r="Z502" s="223"/>
      <c r="AA502" s="230">
        <v>3665.75</v>
      </c>
      <c r="AB502" s="229" t="s">
        <v>686</v>
      </c>
      <c r="AC502" s="214">
        <v>226078</v>
      </c>
      <c r="AD502" s="214"/>
    </row>
    <row r="503" spans="1:30" ht="15.75" customHeight="1" x14ac:dyDescent="0.25">
      <c r="A503" s="227">
        <v>44119</v>
      </c>
      <c r="B503" s="228"/>
      <c r="C503" s="228" t="s">
        <v>2316</v>
      </c>
      <c r="D503" s="219" t="s">
        <v>296</v>
      </c>
      <c r="E503" s="219" t="s">
        <v>503</v>
      </c>
      <c r="F503" s="219" t="s">
        <v>504</v>
      </c>
      <c r="G503" s="219" t="s">
        <v>177</v>
      </c>
      <c r="H503" s="228" t="s">
        <v>2317</v>
      </c>
      <c r="I503" s="227">
        <v>44159</v>
      </c>
      <c r="J503" s="228" t="s">
        <v>179</v>
      </c>
      <c r="K503" s="219" t="s">
        <v>300</v>
      </c>
      <c r="L503" s="219" t="s">
        <v>2236</v>
      </c>
      <c r="M503" s="227" t="s">
        <v>300</v>
      </c>
      <c r="N503" s="228" t="s">
        <v>301</v>
      </c>
      <c r="O503" s="219"/>
      <c r="P503" s="219"/>
      <c r="Q503" s="219"/>
      <c r="R503" s="219"/>
      <c r="S503" s="219"/>
      <c r="T503" s="243"/>
      <c r="U503" s="215"/>
      <c r="V503" s="241">
        <v>0</v>
      </c>
      <c r="W503" s="222"/>
      <c r="X503" s="221"/>
      <c r="Y503" s="221"/>
      <c r="Z503" s="223"/>
      <c r="AA503" s="230">
        <v>0</v>
      </c>
      <c r="AB503" s="229" t="s">
        <v>182</v>
      </c>
      <c r="AC503" s="214">
        <v>224205</v>
      </c>
      <c r="AD503" s="214"/>
    </row>
    <row r="504" spans="1:30" ht="15.75" customHeight="1" x14ac:dyDescent="0.25">
      <c r="A504" s="227">
        <v>44120</v>
      </c>
      <c r="B504" s="228"/>
      <c r="C504" s="228" t="s">
        <v>2318</v>
      </c>
      <c r="D504" s="219" t="s">
        <v>296</v>
      </c>
      <c r="E504" s="219" t="s">
        <v>297</v>
      </c>
      <c r="F504" s="219" t="s">
        <v>298</v>
      </c>
      <c r="G504" s="219" t="s">
        <v>177</v>
      </c>
      <c r="H504" s="228" t="s">
        <v>2319</v>
      </c>
      <c r="I504" s="227">
        <v>44159</v>
      </c>
      <c r="J504" s="228" t="s">
        <v>166</v>
      </c>
      <c r="K504" s="219" t="s">
        <v>300</v>
      </c>
      <c r="L504" s="219" t="s">
        <v>2236</v>
      </c>
      <c r="M504" s="227" t="s">
        <v>300</v>
      </c>
      <c r="N504" s="228" t="s">
        <v>301</v>
      </c>
      <c r="O504" s="219"/>
      <c r="P504" s="219"/>
      <c r="Q504" s="219"/>
      <c r="R504" s="219"/>
      <c r="S504" s="219"/>
      <c r="T504" s="243"/>
      <c r="U504" s="215"/>
      <c r="V504" s="241">
        <v>0</v>
      </c>
      <c r="W504" s="222"/>
      <c r="X504" s="221"/>
      <c r="Y504" s="221"/>
      <c r="Z504" s="223"/>
      <c r="AA504" s="230">
        <v>0</v>
      </c>
      <c r="AB504" s="229" t="s">
        <v>182</v>
      </c>
      <c r="AC504" s="214">
        <v>224217</v>
      </c>
      <c r="AD504" s="214"/>
    </row>
    <row r="505" spans="1:30" ht="15.75" customHeight="1" x14ac:dyDescent="0.25">
      <c r="A505" s="227">
        <v>44130</v>
      </c>
      <c r="B505" s="228"/>
      <c r="C505" s="228" t="s">
        <v>2320</v>
      </c>
      <c r="D505" s="224" t="s">
        <v>459</v>
      </c>
      <c r="E505" s="224" t="s">
        <v>460</v>
      </c>
      <c r="F505" s="224" t="s">
        <v>461</v>
      </c>
      <c r="G505" s="224" t="s">
        <v>177</v>
      </c>
      <c r="H505" s="228" t="s">
        <v>2321</v>
      </c>
      <c r="I505" s="227">
        <v>44159</v>
      </c>
      <c r="J505" s="228"/>
      <c r="K505" s="224" t="s">
        <v>167</v>
      </c>
      <c r="L505" s="224" t="s">
        <v>545</v>
      </c>
      <c r="M505" s="227" t="s">
        <v>167</v>
      </c>
      <c r="N505" s="228" t="s">
        <v>776</v>
      </c>
      <c r="O505" s="224" t="s">
        <v>167</v>
      </c>
      <c r="P505" s="224" t="s">
        <v>546</v>
      </c>
      <c r="Q505" s="224"/>
      <c r="R505" s="224"/>
      <c r="S505" s="224"/>
      <c r="T505" s="243"/>
      <c r="U505" s="215"/>
      <c r="V505" s="241">
        <v>0</v>
      </c>
      <c r="W505" s="222"/>
      <c r="X505" s="53"/>
      <c r="Y505" s="53"/>
      <c r="Z505" s="223"/>
      <c r="AA505" s="230">
        <v>0</v>
      </c>
      <c r="AB505" s="229"/>
      <c r="AC505" s="218">
        <v>225741</v>
      </c>
      <c r="AD505" s="218"/>
    </row>
    <row r="506" spans="1:30" ht="15.75" customHeight="1" x14ac:dyDescent="0.25">
      <c r="A506" s="227">
        <v>44155</v>
      </c>
      <c r="B506" s="228">
        <v>33255410</v>
      </c>
      <c r="C506" s="228" t="s">
        <v>2322</v>
      </c>
      <c r="D506" s="219" t="s">
        <v>174</v>
      </c>
      <c r="E506" s="219" t="s">
        <v>2323</v>
      </c>
      <c r="F506" s="219" t="s">
        <v>2324</v>
      </c>
      <c r="G506" s="219" t="s">
        <v>177</v>
      </c>
      <c r="H506" s="228" t="s">
        <v>2325</v>
      </c>
      <c r="I506" s="227">
        <v>44159</v>
      </c>
      <c r="J506" s="228" t="s">
        <v>203</v>
      </c>
      <c r="K506" s="219" t="s">
        <v>167</v>
      </c>
      <c r="L506" s="219" t="s">
        <v>265</v>
      </c>
      <c r="M506" s="227" t="s">
        <v>167</v>
      </c>
      <c r="N506" s="228" t="s">
        <v>1590</v>
      </c>
      <c r="O506" s="219"/>
      <c r="P506" s="219"/>
      <c r="Q506" s="219"/>
      <c r="R506" s="219"/>
      <c r="S506" s="219"/>
      <c r="T506" s="243"/>
      <c r="U506" s="215"/>
      <c r="V506" s="241">
        <v>1787.66</v>
      </c>
      <c r="W506" s="222"/>
      <c r="X506" s="221"/>
      <c r="Y506" s="221"/>
      <c r="Z506" s="223"/>
      <c r="AA506" s="230">
        <v>1787.66</v>
      </c>
      <c r="AB506" s="229" t="s">
        <v>182</v>
      </c>
      <c r="AC506" s="214">
        <v>225840</v>
      </c>
      <c r="AD506" s="214"/>
    </row>
    <row r="507" spans="1:30" ht="15.75" customHeight="1" x14ac:dyDescent="0.25">
      <c r="A507" s="227">
        <v>44142</v>
      </c>
      <c r="B507" s="228"/>
      <c r="C507" s="228" t="s">
        <v>2326</v>
      </c>
      <c r="D507" s="219" t="s">
        <v>283</v>
      </c>
      <c r="E507" s="219" t="s">
        <v>342</v>
      </c>
      <c r="F507" s="219" t="s">
        <v>343</v>
      </c>
      <c r="G507" s="219" t="s">
        <v>177</v>
      </c>
      <c r="H507" s="228" t="s">
        <v>2327</v>
      </c>
      <c r="I507" s="227">
        <v>44160</v>
      </c>
      <c r="J507" s="228" t="s">
        <v>203</v>
      </c>
      <c r="K507" s="219" t="s">
        <v>167</v>
      </c>
      <c r="L507" s="219" t="s">
        <v>2328</v>
      </c>
      <c r="M507" s="227"/>
      <c r="N507" s="228"/>
      <c r="O507" s="219"/>
      <c r="P507" s="219"/>
      <c r="Q507" s="219"/>
      <c r="R507" s="219"/>
      <c r="S507" s="219"/>
      <c r="T507" s="243"/>
      <c r="U507" s="215"/>
      <c r="V507" s="241">
        <v>1205.18</v>
      </c>
      <c r="W507" s="222"/>
      <c r="X507" s="53"/>
      <c r="Y507" s="53"/>
      <c r="Z507" s="223"/>
      <c r="AA507" s="230">
        <v>1205.18</v>
      </c>
      <c r="AB507" s="229"/>
      <c r="AC507" s="214">
        <v>226705</v>
      </c>
      <c r="AD507" s="214"/>
    </row>
    <row r="508" spans="1:30" ht="15.75" customHeight="1" x14ac:dyDescent="0.25">
      <c r="A508" s="227">
        <v>44144</v>
      </c>
      <c r="B508" s="228">
        <v>33237979</v>
      </c>
      <c r="C508" s="228" t="s">
        <v>2329</v>
      </c>
      <c r="D508" s="219" t="s">
        <v>303</v>
      </c>
      <c r="E508" s="219" t="s">
        <v>304</v>
      </c>
      <c r="F508" s="219" t="s">
        <v>305</v>
      </c>
      <c r="G508" s="219" t="s">
        <v>177</v>
      </c>
      <c r="H508" s="228" t="s">
        <v>2330</v>
      </c>
      <c r="I508" s="227">
        <v>44160</v>
      </c>
      <c r="J508" s="228" t="s">
        <v>203</v>
      </c>
      <c r="K508" s="219" t="s">
        <v>204</v>
      </c>
      <c r="L508" s="219" t="s">
        <v>886</v>
      </c>
      <c r="M508" s="227"/>
      <c r="N508" s="228"/>
      <c r="O508" s="219"/>
      <c r="P508" s="219"/>
      <c r="Q508" s="219"/>
      <c r="R508" s="219"/>
      <c r="S508" s="219"/>
      <c r="T508" s="243"/>
      <c r="U508" s="215"/>
      <c r="V508" s="241">
        <v>0</v>
      </c>
      <c r="W508" s="222"/>
      <c r="X508" s="221" t="s">
        <v>240</v>
      </c>
      <c r="Y508" s="221"/>
      <c r="Z508" s="223"/>
      <c r="AA508" s="230">
        <v>0</v>
      </c>
      <c r="AB508" s="229" t="s">
        <v>182</v>
      </c>
      <c r="AC508" s="214">
        <v>227181</v>
      </c>
      <c r="AD508" s="214"/>
    </row>
    <row r="509" spans="1:30" ht="15.75" customHeight="1" x14ac:dyDescent="0.25">
      <c r="A509" s="227">
        <v>44150</v>
      </c>
      <c r="B509" s="228"/>
      <c r="C509" s="228" t="s">
        <v>2331</v>
      </c>
      <c r="D509" s="224" t="s">
        <v>347</v>
      </c>
      <c r="E509" s="224" t="s">
        <v>2332</v>
      </c>
      <c r="F509" s="224" t="s">
        <v>2333</v>
      </c>
      <c r="G509" s="224" t="s">
        <v>177</v>
      </c>
      <c r="H509" s="228" t="s">
        <v>2334</v>
      </c>
      <c r="I509" s="227">
        <v>44160</v>
      </c>
      <c r="J509" s="228"/>
      <c r="K509" s="224" t="s">
        <v>300</v>
      </c>
      <c r="L509" s="224" t="s">
        <v>1245</v>
      </c>
      <c r="M509" s="227" t="s">
        <v>300</v>
      </c>
      <c r="N509" s="228" t="s">
        <v>1246</v>
      </c>
      <c r="O509" s="224"/>
      <c r="P509" s="224"/>
      <c r="Q509" s="224"/>
      <c r="R509" s="224"/>
      <c r="S509" s="224"/>
      <c r="T509" s="243"/>
      <c r="U509" s="215"/>
      <c r="V509" s="241">
        <v>0</v>
      </c>
      <c r="W509" s="222"/>
      <c r="X509" s="221"/>
      <c r="Y509" s="221"/>
      <c r="Z509" s="223"/>
      <c r="AA509" s="230">
        <v>0</v>
      </c>
      <c r="AB509" s="229"/>
      <c r="AC509" s="218">
        <v>232901</v>
      </c>
      <c r="AD509" s="218"/>
    </row>
    <row r="510" spans="1:30" ht="15.75" customHeight="1" x14ac:dyDescent="0.25">
      <c r="A510" s="227">
        <v>44158</v>
      </c>
      <c r="B510" s="228"/>
      <c r="C510" s="228" t="s">
        <v>2335</v>
      </c>
      <c r="D510" s="219" t="s">
        <v>174</v>
      </c>
      <c r="E510" s="219" t="s">
        <v>2336</v>
      </c>
      <c r="F510" s="219" t="s">
        <v>2337</v>
      </c>
      <c r="G510" s="219" t="s">
        <v>177</v>
      </c>
      <c r="H510" s="228" t="s">
        <v>2338</v>
      </c>
      <c r="I510" s="227">
        <v>44161</v>
      </c>
      <c r="J510" s="228" t="s">
        <v>203</v>
      </c>
      <c r="K510" s="219" t="s">
        <v>167</v>
      </c>
      <c r="L510" s="219" t="s">
        <v>408</v>
      </c>
      <c r="M510" s="227"/>
      <c r="N510" s="228"/>
      <c r="O510" s="219"/>
      <c r="P510" s="219"/>
      <c r="Q510" s="219"/>
      <c r="R510" s="219"/>
      <c r="S510" s="219"/>
      <c r="T510" s="243"/>
      <c r="U510" s="215"/>
      <c r="V510" s="241">
        <v>893.83</v>
      </c>
      <c r="W510" s="222"/>
      <c r="X510" s="221"/>
      <c r="Y510" s="221"/>
      <c r="Z510" s="223"/>
      <c r="AA510" s="230">
        <v>893.83</v>
      </c>
      <c r="AB510" s="229" t="s">
        <v>182</v>
      </c>
      <c r="AC510" s="214">
        <v>220084</v>
      </c>
      <c r="AD510" s="214"/>
    </row>
    <row r="511" spans="1:30" ht="15.75" customHeight="1" x14ac:dyDescent="0.25">
      <c r="A511" s="227">
        <v>44153</v>
      </c>
      <c r="B511" s="228"/>
      <c r="C511" s="228" t="s">
        <v>2339</v>
      </c>
      <c r="D511" s="219" t="s">
        <v>401</v>
      </c>
      <c r="E511" s="219" t="s">
        <v>2340</v>
      </c>
      <c r="F511" s="219" t="s">
        <v>2341</v>
      </c>
      <c r="G511" s="219" t="s">
        <v>177</v>
      </c>
      <c r="H511" s="228" t="s">
        <v>2342</v>
      </c>
      <c r="I511" s="227">
        <v>44161</v>
      </c>
      <c r="J511" s="228" t="s">
        <v>203</v>
      </c>
      <c r="K511" s="219" t="s">
        <v>204</v>
      </c>
      <c r="L511" s="219" t="s">
        <v>205</v>
      </c>
      <c r="M511" s="227" t="s">
        <v>184</v>
      </c>
      <c r="N511" s="228" t="s">
        <v>741</v>
      </c>
      <c r="O511" s="219" t="s">
        <v>186</v>
      </c>
      <c r="P511" s="219" t="s">
        <v>742</v>
      </c>
      <c r="Q511" s="219"/>
      <c r="R511" s="219"/>
      <c r="S511" s="219"/>
      <c r="T511" s="243"/>
      <c r="U511" s="215"/>
      <c r="V511" s="241">
        <v>0</v>
      </c>
      <c r="W511" s="222"/>
      <c r="X511" s="221" t="s">
        <v>240</v>
      </c>
      <c r="Y511" s="221"/>
      <c r="Z511" s="223"/>
      <c r="AA511" s="230">
        <v>0</v>
      </c>
      <c r="AB511" s="229" t="s">
        <v>182</v>
      </c>
      <c r="AC511" s="214">
        <v>226266</v>
      </c>
      <c r="AD511" s="214"/>
    </row>
    <row r="512" spans="1:30" ht="15.75" customHeight="1" x14ac:dyDescent="0.25">
      <c r="A512" s="227">
        <v>44152</v>
      </c>
      <c r="B512" s="228">
        <v>33244585</v>
      </c>
      <c r="C512" s="228" t="s">
        <v>2343</v>
      </c>
      <c r="D512" s="219" t="s">
        <v>347</v>
      </c>
      <c r="E512" s="219" t="s">
        <v>2344</v>
      </c>
      <c r="F512" s="219" t="s">
        <v>2345</v>
      </c>
      <c r="G512" s="219" t="s">
        <v>177</v>
      </c>
      <c r="H512" s="228" t="s">
        <v>2346</v>
      </c>
      <c r="I512" s="227">
        <v>44162</v>
      </c>
      <c r="J512" s="228" t="s">
        <v>179</v>
      </c>
      <c r="K512" s="219" t="s">
        <v>167</v>
      </c>
      <c r="L512" s="219" t="s">
        <v>478</v>
      </c>
      <c r="M512" s="227"/>
      <c r="N512" s="228"/>
      <c r="O512" s="219"/>
      <c r="P512" s="219"/>
      <c r="Q512" s="219"/>
      <c r="R512" s="219"/>
      <c r="S512" s="219"/>
      <c r="T512" s="243"/>
      <c r="U512" s="215"/>
      <c r="V512" s="241">
        <v>0</v>
      </c>
      <c r="W512" s="222"/>
      <c r="X512" s="221"/>
      <c r="Y512" s="221"/>
      <c r="Z512" s="223"/>
      <c r="AA512" s="230">
        <v>0</v>
      </c>
      <c r="AB512" s="229" t="s">
        <v>182</v>
      </c>
      <c r="AC512" s="214">
        <v>230634</v>
      </c>
      <c r="AD512" s="214"/>
    </row>
    <row r="513" spans="1:30" ht="15.75" customHeight="1" x14ac:dyDescent="0.25">
      <c r="A513" s="227">
        <v>44153</v>
      </c>
      <c r="B513" s="228">
        <v>33249755</v>
      </c>
      <c r="C513" s="228" t="s">
        <v>2347</v>
      </c>
      <c r="D513" s="219" t="s">
        <v>219</v>
      </c>
      <c r="E513" s="219" t="s">
        <v>2348</v>
      </c>
      <c r="F513" s="219" t="s">
        <v>2349</v>
      </c>
      <c r="G513" s="219" t="s">
        <v>177</v>
      </c>
      <c r="H513" s="228" t="s">
        <v>2350</v>
      </c>
      <c r="I513" s="227">
        <v>44163</v>
      </c>
      <c r="J513" s="228" t="s">
        <v>203</v>
      </c>
      <c r="K513" s="219" t="s">
        <v>167</v>
      </c>
      <c r="L513" s="219" t="s">
        <v>848</v>
      </c>
      <c r="M513" s="227"/>
      <c r="N513" s="228"/>
      <c r="O513" s="219"/>
      <c r="P513" s="219"/>
      <c r="Q513" s="219"/>
      <c r="R513" s="219"/>
      <c r="S513" s="219"/>
      <c r="T513" s="243"/>
      <c r="U513" s="215"/>
      <c r="V513" s="241">
        <v>0</v>
      </c>
      <c r="W513" s="222"/>
      <c r="X513" s="53" t="s">
        <v>240</v>
      </c>
      <c r="Y513" s="221"/>
      <c r="Z513" s="223"/>
      <c r="AA513" s="230">
        <v>0</v>
      </c>
      <c r="AB513" s="229" t="s">
        <v>182</v>
      </c>
      <c r="AC513" s="214">
        <v>226305</v>
      </c>
      <c r="AD513" s="214"/>
    </row>
    <row r="514" spans="1:30" ht="15.75" customHeight="1" x14ac:dyDescent="0.25">
      <c r="A514" s="227">
        <v>43994</v>
      </c>
      <c r="B514" s="228"/>
      <c r="C514" s="228"/>
      <c r="D514" s="224" t="s">
        <v>2351</v>
      </c>
      <c r="E514" s="224" t="s">
        <v>2352</v>
      </c>
      <c r="F514" s="224" t="s">
        <v>2353</v>
      </c>
      <c r="G514" s="224" t="s">
        <v>177</v>
      </c>
      <c r="H514" s="228" t="s">
        <v>2354</v>
      </c>
      <c r="I514" s="227">
        <v>44165</v>
      </c>
      <c r="J514" s="228"/>
      <c r="K514" s="224" t="s">
        <v>160</v>
      </c>
      <c r="L514" s="224" t="s">
        <v>2355</v>
      </c>
      <c r="M514" s="227"/>
      <c r="N514" s="228"/>
      <c r="O514" s="224"/>
      <c r="P514" s="224"/>
      <c r="Q514" s="224"/>
      <c r="R514" s="224"/>
      <c r="S514" s="224"/>
      <c r="T514" s="243"/>
      <c r="U514" s="215"/>
      <c r="V514" s="241">
        <v>0</v>
      </c>
      <c r="W514" s="222"/>
      <c r="X514" s="53"/>
      <c r="Y514" s="53"/>
      <c r="Z514" s="223"/>
      <c r="AA514" s="230">
        <v>0</v>
      </c>
      <c r="AB514" s="229"/>
      <c r="AC514" s="218">
        <v>218205</v>
      </c>
      <c r="AD514" s="218"/>
    </row>
    <row r="515" spans="1:30" ht="15.75" customHeight="1" x14ac:dyDescent="0.25">
      <c r="A515" s="227">
        <v>44128</v>
      </c>
      <c r="B515" s="228"/>
      <c r="C515" s="228" t="s">
        <v>2356</v>
      </c>
      <c r="D515" s="219" t="s">
        <v>296</v>
      </c>
      <c r="E515" s="219" t="s">
        <v>297</v>
      </c>
      <c r="F515" s="219" t="s">
        <v>298</v>
      </c>
      <c r="G515" s="219" t="s">
        <v>177</v>
      </c>
      <c r="H515" s="228" t="s">
        <v>2357</v>
      </c>
      <c r="I515" s="227">
        <v>44165</v>
      </c>
      <c r="J515" s="228" t="s">
        <v>166</v>
      </c>
      <c r="K515" s="219" t="s">
        <v>300</v>
      </c>
      <c r="L515" s="219" t="s">
        <v>301</v>
      </c>
      <c r="M515" s="227" t="s">
        <v>300</v>
      </c>
      <c r="N515" s="228" t="s">
        <v>666</v>
      </c>
      <c r="O515" s="219"/>
      <c r="P515" s="219"/>
      <c r="Q515" s="219"/>
      <c r="R515" s="219"/>
      <c r="S515" s="219"/>
      <c r="T515" s="243"/>
      <c r="U515" s="215"/>
      <c r="V515" s="241">
        <v>0</v>
      </c>
      <c r="W515" s="222"/>
      <c r="X515" s="221"/>
      <c r="Y515" s="221"/>
      <c r="Z515" s="223"/>
      <c r="AA515" s="230">
        <v>0</v>
      </c>
      <c r="AB515" s="229" t="s">
        <v>182</v>
      </c>
      <c r="AC515" s="214">
        <v>225717</v>
      </c>
      <c r="AD515" s="214"/>
    </row>
    <row r="516" spans="1:30" ht="15.75" customHeight="1" x14ac:dyDescent="0.25">
      <c r="A516" s="227">
        <v>44048</v>
      </c>
      <c r="B516" s="228"/>
      <c r="C516" s="228" t="s">
        <v>2358</v>
      </c>
      <c r="D516" s="224" t="s">
        <v>2359</v>
      </c>
      <c r="E516" s="224" t="s">
        <v>2360</v>
      </c>
      <c r="F516" s="224" t="s">
        <v>2361</v>
      </c>
      <c r="G516" s="224" t="s">
        <v>177</v>
      </c>
      <c r="H516" s="228" t="s">
        <v>2362</v>
      </c>
      <c r="I516" s="227">
        <v>44166</v>
      </c>
      <c r="J516" s="228"/>
      <c r="K516" s="224" t="s">
        <v>204</v>
      </c>
      <c r="L516" s="224" t="s">
        <v>536</v>
      </c>
      <c r="M516" s="227" t="s">
        <v>204</v>
      </c>
      <c r="N516" s="228" t="s">
        <v>1131</v>
      </c>
      <c r="O516" s="224"/>
      <c r="P516" s="224"/>
      <c r="Q516" s="224"/>
      <c r="R516" s="224"/>
      <c r="S516" s="224"/>
      <c r="T516" s="243"/>
      <c r="U516" s="215"/>
      <c r="V516" s="241">
        <v>0</v>
      </c>
      <c r="W516" s="222"/>
      <c r="X516" s="53"/>
      <c r="Y516" s="221"/>
      <c r="Z516" s="223"/>
      <c r="AA516" s="230">
        <v>0</v>
      </c>
      <c r="AB516" s="229"/>
      <c r="AC516" s="218">
        <v>221772</v>
      </c>
      <c r="AD516" s="218"/>
    </row>
    <row r="517" spans="1:30" ht="15.75" customHeight="1" x14ac:dyDescent="0.25">
      <c r="A517" s="227">
        <v>44123</v>
      </c>
      <c r="B517" s="228"/>
      <c r="C517" s="228" t="s">
        <v>2363</v>
      </c>
      <c r="D517" s="219" t="s">
        <v>219</v>
      </c>
      <c r="E517" s="219" t="s">
        <v>2364</v>
      </c>
      <c r="F517" s="219" t="s">
        <v>2202</v>
      </c>
      <c r="G517" s="219" t="s">
        <v>177</v>
      </c>
      <c r="H517" s="228" t="s">
        <v>2365</v>
      </c>
      <c r="I517" s="227">
        <v>44166</v>
      </c>
      <c r="J517" s="228" t="s">
        <v>203</v>
      </c>
      <c r="K517" s="219" t="s">
        <v>223</v>
      </c>
      <c r="L517" s="219" t="s">
        <v>1570</v>
      </c>
      <c r="M517" s="227"/>
      <c r="N517" s="228"/>
      <c r="O517" s="219"/>
      <c r="P517" s="219"/>
      <c r="Q517" s="219"/>
      <c r="R517" s="219"/>
      <c r="S517" s="219"/>
      <c r="T517" s="243"/>
      <c r="U517" s="215"/>
      <c r="V517" s="241">
        <v>0</v>
      </c>
      <c r="W517" s="222"/>
      <c r="X517" s="53" t="s">
        <v>240</v>
      </c>
      <c r="Y517" s="221"/>
      <c r="Z517" s="223"/>
      <c r="AA517" s="230">
        <v>0</v>
      </c>
      <c r="AB517" s="229" t="s">
        <v>182</v>
      </c>
      <c r="AC517" s="214">
        <v>224175</v>
      </c>
      <c r="AD517" s="214"/>
    </row>
    <row r="518" spans="1:30" ht="15.75" customHeight="1" x14ac:dyDescent="0.25">
      <c r="A518" s="227">
        <v>44090</v>
      </c>
      <c r="B518" s="228"/>
      <c r="C518" s="228" t="s">
        <v>2366</v>
      </c>
      <c r="D518" s="219" t="s">
        <v>1054</v>
      </c>
      <c r="E518" s="219" t="s">
        <v>2367</v>
      </c>
      <c r="F518" s="219" t="s">
        <v>2368</v>
      </c>
      <c r="G518" s="219" t="s">
        <v>177</v>
      </c>
      <c r="H518" s="228" t="s">
        <v>2369</v>
      </c>
      <c r="I518" s="227">
        <v>44166</v>
      </c>
      <c r="J518" s="228" t="s">
        <v>203</v>
      </c>
      <c r="K518" s="219" t="s">
        <v>204</v>
      </c>
      <c r="L518" s="219" t="s">
        <v>2370</v>
      </c>
      <c r="M518" s="227"/>
      <c r="N518" s="228"/>
      <c r="O518" s="219"/>
      <c r="P518" s="219"/>
      <c r="Q518" s="219"/>
      <c r="R518" s="219"/>
      <c r="S518" s="219"/>
      <c r="T518" s="243"/>
      <c r="U518" s="215"/>
      <c r="V518" s="241">
        <v>2382</v>
      </c>
      <c r="W518" s="222"/>
      <c r="X518" s="221"/>
      <c r="Y518" s="221"/>
      <c r="Z518" s="223"/>
      <c r="AA518" s="230">
        <v>2382</v>
      </c>
      <c r="AB518" s="229" t="s">
        <v>182</v>
      </c>
      <c r="AC518" s="214">
        <v>223304</v>
      </c>
      <c r="AD518" s="214"/>
    </row>
    <row r="519" spans="1:30" ht="15.75" customHeight="1" x14ac:dyDescent="0.25">
      <c r="A519" s="227">
        <v>44146</v>
      </c>
      <c r="B519" s="228">
        <v>33298854</v>
      </c>
      <c r="C519" s="228" t="s">
        <v>2371</v>
      </c>
      <c r="D519" s="219" t="s">
        <v>2372</v>
      </c>
      <c r="E519" s="219" t="s">
        <v>2373</v>
      </c>
      <c r="F519" s="219" t="s">
        <v>2374</v>
      </c>
      <c r="G519" s="219" t="s">
        <v>177</v>
      </c>
      <c r="H519" s="228" t="s">
        <v>2375</v>
      </c>
      <c r="I519" s="227">
        <v>44166</v>
      </c>
      <c r="J519" s="228" t="s">
        <v>203</v>
      </c>
      <c r="K519" s="219" t="s">
        <v>167</v>
      </c>
      <c r="L519" s="219" t="s">
        <v>2002</v>
      </c>
      <c r="M519" s="227" t="s">
        <v>167</v>
      </c>
      <c r="N519" s="228" t="s">
        <v>2376</v>
      </c>
      <c r="O519" s="219" t="s">
        <v>167</v>
      </c>
      <c r="P519" s="219" t="s">
        <v>1059</v>
      </c>
      <c r="Q519" s="219"/>
      <c r="R519" s="219"/>
      <c r="S519" s="219"/>
      <c r="T519" s="243"/>
      <c r="U519" s="215"/>
      <c r="V519" s="241">
        <v>3180</v>
      </c>
      <c r="W519" s="222"/>
      <c r="X519" s="221"/>
      <c r="Y519" s="221"/>
      <c r="Z519" s="223"/>
      <c r="AA519" s="230">
        <v>3180</v>
      </c>
      <c r="AB519" s="229" t="s">
        <v>182</v>
      </c>
      <c r="AC519" s="214">
        <v>226602</v>
      </c>
      <c r="AD519" s="214"/>
    </row>
    <row r="520" spans="1:30" ht="15.75" customHeight="1" x14ac:dyDescent="0.25">
      <c r="A520" s="227">
        <v>44131</v>
      </c>
      <c r="B520" s="228">
        <v>33259503</v>
      </c>
      <c r="C520" s="228" t="s">
        <v>2377</v>
      </c>
      <c r="D520" s="219" t="s">
        <v>303</v>
      </c>
      <c r="E520" s="219" t="s">
        <v>304</v>
      </c>
      <c r="F520" s="219" t="s">
        <v>305</v>
      </c>
      <c r="G520" s="219" t="s">
        <v>177</v>
      </c>
      <c r="H520" s="228" t="s">
        <v>2378</v>
      </c>
      <c r="I520" s="227">
        <v>44166</v>
      </c>
      <c r="J520" s="228" t="s">
        <v>1490</v>
      </c>
      <c r="K520" s="219" t="s">
        <v>184</v>
      </c>
      <c r="L520" s="219" t="s">
        <v>524</v>
      </c>
      <c r="M520" s="227" t="s">
        <v>2379</v>
      </c>
      <c r="N520" s="228" t="s">
        <v>2380</v>
      </c>
      <c r="O520" s="219" t="s">
        <v>184</v>
      </c>
      <c r="P520" s="219" t="s">
        <v>185</v>
      </c>
      <c r="Q520" s="219"/>
      <c r="R520" s="219"/>
      <c r="S520" s="219"/>
      <c r="T520" s="243"/>
      <c r="U520" s="215"/>
      <c r="V520" s="241">
        <v>0</v>
      </c>
      <c r="W520" s="222"/>
      <c r="X520" s="221"/>
      <c r="Y520" s="221"/>
      <c r="Z520" s="223"/>
      <c r="AA520" s="230">
        <v>0</v>
      </c>
      <c r="AB520" s="229" t="s">
        <v>182</v>
      </c>
      <c r="AC520" s="214">
        <v>225827</v>
      </c>
      <c r="AD520" s="214"/>
    </row>
    <row r="521" spans="1:30" ht="15.75" customHeight="1" x14ac:dyDescent="0.25">
      <c r="A521" s="227">
        <v>44086</v>
      </c>
      <c r="B521" s="228"/>
      <c r="C521" s="228" t="s">
        <v>2381</v>
      </c>
      <c r="D521" s="219" t="s">
        <v>207</v>
      </c>
      <c r="E521" s="219" t="s">
        <v>2382</v>
      </c>
      <c r="F521" s="219" t="s">
        <v>2383</v>
      </c>
      <c r="G521" s="219" t="s">
        <v>177</v>
      </c>
      <c r="H521" s="228" t="s">
        <v>2384</v>
      </c>
      <c r="I521" s="227">
        <v>44167</v>
      </c>
      <c r="J521" s="228" t="s">
        <v>203</v>
      </c>
      <c r="K521" s="219" t="s">
        <v>167</v>
      </c>
      <c r="L521" s="219" t="s">
        <v>368</v>
      </c>
      <c r="M521" s="227"/>
      <c r="N521" s="228"/>
      <c r="O521" s="219"/>
      <c r="P521" s="219"/>
      <c r="Q521" s="219"/>
      <c r="R521" s="219"/>
      <c r="S521" s="219"/>
      <c r="T521" s="243"/>
      <c r="U521" s="215"/>
      <c r="V521" s="241">
        <v>3600</v>
      </c>
      <c r="W521" s="222"/>
      <c r="X521" s="53"/>
      <c r="Y521" s="221"/>
      <c r="Z521" s="223"/>
      <c r="AA521" s="230">
        <v>3600</v>
      </c>
      <c r="AB521" s="229" t="s">
        <v>182</v>
      </c>
      <c r="AC521" s="214">
        <v>224049</v>
      </c>
      <c r="AD521" s="214"/>
    </row>
    <row r="522" spans="1:30" ht="15.75" customHeight="1" x14ac:dyDescent="0.25">
      <c r="A522" s="227">
        <v>44141</v>
      </c>
      <c r="B522" s="228">
        <v>33268900</v>
      </c>
      <c r="C522" s="228" t="s">
        <v>2385</v>
      </c>
      <c r="D522" s="219" t="s">
        <v>616</v>
      </c>
      <c r="E522" s="219" t="s">
        <v>622</v>
      </c>
      <c r="F522" s="219" t="s">
        <v>623</v>
      </c>
      <c r="G522" s="219" t="s">
        <v>177</v>
      </c>
      <c r="H522" s="228" t="s">
        <v>2386</v>
      </c>
      <c r="I522" s="227">
        <v>44167</v>
      </c>
      <c r="J522" s="228" t="s">
        <v>203</v>
      </c>
      <c r="K522" s="219" t="s">
        <v>167</v>
      </c>
      <c r="L522" s="219" t="s">
        <v>805</v>
      </c>
      <c r="M522" s="227" t="s">
        <v>167</v>
      </c>
      <c r="N522" s="228" t="s">
        <v>2387</v>
      </c>
      <c r="O522" s="219"/>
      <c r="P522" s="219"/>
      <c r="Q522" s="219"/>
      <c r="R522" s="219"/>
      <c r="S522" s="219"/>
      <c r="T522" s="243"/>
      <c r="U522" s="215"/>
      <c r="V522" s="241">
        <v>1668</v>
      </c>
      <c r="W522" s="222"/>
      <c r="X522" s="221"/>
      <c r="Y522" s="221"/>
      <c r="Z522" s="223"/>
      <c r="AA522" s="230">
        <v>1668</v>
      </c>
      <c r="AB522" s="229" t="s">
        <v>182</v>
      </c>
      <c r="AC522" s="214">
        <v>226076</v>
      </c>
      <c r="AD522" s="214"/>
    </row>
    <row r="523" spans="1:30" ht="15.75" customHeight="1" x14ac:dyDescent="0.25">
      <c r="A523" s="227">
        <v>44144</v>
      </c>
      <c r="B523" s="228"/>
      <c r="C523" s="228" t="s">
        <v>2388</v>
      </c>
      <c r="D523" s="219" t="s">
        <v>303</v>
      </c>
      <c r="E523" s="219" t="s">
        <v>304</v>
      </c>
      <c r="F523" s="219" t="s">
        <v>305</v>
      </c>
      <c r="G523" s="219" t="s">
        <v>177</v>
      </c>
      <c r="H523" s="228" t="s">
        <v>2389</v>
      </c>
      <c r="I523" s="227">
        <v>44167</v>
      </c>
      <c r="J523" s="228" t="s">
        <v>332</v>
      </c>
      <c r="K523" s="219" t="s">
        <v>184</v>
      </c>
      <c r="L523" s="219" t="s">
        <v>185</v>
      </c>
      <c r="M523" s="227" t="s">
        <v>186</v>
      </c>
      <c r="N523" s="228" t="s">
        <v>187</v>
      </c>
      <c r="O523" s="219" t="s">
        <v>184</v>
      </c>
      <c r="P523" s="219" t="s">
        <v>188</v>
      </c>
      <c r="Q523" s="219"/>
      <c r="R523" s="219"/>
      <c r="S523" s="219"/>
      <c r="T523" s="243"/>
      <c r="U523" s="215"/>
      <c r="V523" s="241">
        <v>0</v>
      </c>
      <c r="W523" s="222"/>
      <c r="X523" s="221"/>
      <c r="Y523" s="221"/>
      <c r="Z523" s="223"/>
      <c r="AA523" s="230">
        <v>0</v>
      </c>
      <c r="AB523" s="229" t="s">
        <v>182</v>
      </c>
      <c r="AC523" s="214">
        <v>226175</v>
      </c>
      <c r="AD523" s="214"/>
    </row>
    <row r="524" spans="1:30" ht="15.75" customHeight="1" x14ac:dyDescent="0.25">
      <c r="A524" s="227">
        <v>44166</v>
      </c>
      <c r="B524" s="228"/>
      <c r="C524" s="228" t="s">
        <v>2390</v>
      </c>
      <c r="D524" s="219" t="s">
        <v>219</v>
      </c>
      <c r="E524" s="219" t="s">
        <v>2391</v>
      </c>
      <c r="F524" s="219" t="s">
        <v>2392</v>
      </c>
      <c r="G524" s="219" t="s">
        <v>177</v>
      </c>
      <c r="H524" s="228" t="s">
        <v>2393</v>
      </c>
      <c r="I524" s="227">
        <v>44167</v>
      </c>
      <c r="J524" s="228" t="s">
        <v>203</v>
      </c>
      <c r="K524" s="219" t="s">
        <v>167</v>
      </c>
      <c r="L524" s="219" t="s">
        <v>1866</v>
      </c>
      <c r="M524" s="227" t="s">
        <v>167</v>
      </c>
      <c r="N524" s="228" t="s">
        <v>1058</v>
      </c>
      <c r="O524" s="219" t="s">
        <v>167</v>
      </c>
      <c r="P524" s="219" t="s">
        <v>1620</v>
      </c>
      <c r="Q524" s="219"/>
      <c r="R524" s="219"/>
      <c r="S524" s="219"/>
      <c r="T524" s="243"/>
      <c r="U524" s="215"/>
      <c r="V524" s="241">
        <v>0</v>
      </c>
      <c r="W524" s="222"/>
      <c r="X524" s="53" t="s">
        <v>240</v>
      </c>
      <c r="Y524" s="221"/>
      <c r="Z524" s="223"/>
      <c r="AA524" s="230">
        <v>0</v>
      </c>
      <c r="AB524" s="229" t="s">
        <v>182</v>
      </c>
      <c r="AC524" s="214">
        <v>226651</v>
      </c>
      <c r="AD524" s="214"/>
    </row>
    <row r="525" spans="1:30" ht="15.75" customHeight="1" x14ac:dyDescent="0.25">
      <c r="A525" s="227">
        <v>44154</v>
      </c>
      <c r="B525" s="228">
        <v>33268517</v>
      </c>
      <c r="C525" s="228" t="s">
        <v>2394</v>
      </c>
      <c r="D525" s="219" t="s">
        <v>312</v>
      </c>
      <c r="E525" s="219" t="s">
        <v>1951</v>
      </c>
      <c r="F525" s="219" t="s">
        <v>1952</v>
      </c>
      <c r="G525" s="219" t="s">
        <v>177</v>
      </c>
      <c r="H525" s="228" t="s">
        <v>2395</v>
      </c>
      <c r="I525" s="227">
        <v>44167</v>
      </c>
      <c r="J525" s="228" t="s">
        <v>179</v>
      </c>
      <c r="K525" s="219" t="s">
        <v>180</v>
      </c>
      <c r="L525" s="219" t="s">
        <v>2396</v>
      </c>
      <c r="M525" s="227" t="s">
        <v>180</v>
      </c>
      <c r="N525" s="228" t="s">
        <v>1820</v>
      </c>
      <c r="O525" s="219" t="s">
        <v>184</v>
      </c>
      <c r="P525" s="219" t="s">
        <v>657</v>
      </c>
      <c r="Q525" s="219"/>
      <c r="R525" s="219"/>
      <c r="S525" s="219"/>
      <c r="T525" s="243"/>
      <c r="U525" s="215"/>
      <c r="V525" s="241">
        <v>0</v>
      </c>
      <c r="W525" s="222"/>
      <c r="X525" s="221"/>
      <c r="Y525" s="221"/>
      <c r="Z525" s="223"/>
      <c r="AA525" s="230">
        <v>0</v>
      </c>
      <c r="AB525" s="229" t="s">
        <v>182</v>
      </c>
      <c r="AC525" s="214">
        <v>227292</v>
      </c>
      <c r="AD525" s="214"/>
    </row>
    <row r="526" spans="1:30" ht="15.75" customHeight="1" x14ac:dyDescent="0.25">
      <c r="A526" s="227">
        <v>44117</v>
      </c>
      <c r="B526" s="228"/>
      <c r="C526" s="228" t="s">
        <v>2397</v>
      </c>
      <c r="D526" s="224" t="s">
        <v>296</v>
      </c>
      <c r="E526" s="224" t="s">
        <v>2398</v>
      </c>
      <c r="F526" s="224" t="s">
        <v>2399</v>
      </c>
      <c r="G526" s="224" t="s">
        <v>177</v>
      </c>
      <c r="H526" s="228" t="s">
        <v>2400</v>
      </c>
      <c r="I526" s="227">
        <v>44168</v>
      </c>
      <c r="J526" s="228"/>
      <c r="K526" s="224" t="s">
        <v>167</v>
      </c>
      <c r="L526" s="224" t="s">
        <v>2103</v>
      </c>
      <c r="M526" s="227"/>
      <c r="N526" s="228"/>
      <c r="O526" s="224"/>
      <c r="P526" s="224"/>
      <c r="Q526" s="224"/>
      <c r="R526" s="224"/>
      <c r="S526" s="224"/>
      <c r="T526" s="243"/>
      <c r="U526" s="215"/>
      <c r="V526" s="241">
        <v>0</v>
      </c>
      <c r="W526" s="222"/>
      <c r="X526" s="221"/>
      <c r="Y526" s="221"/>
      <c r="Z526" s="223"/>
      <c r="AA526" s="230">
        <v>0</v>
      </c>
      <c r="AB526" s="229"/>
      <c r="AC526" s="218">
        <v>224010</v>
      </c>
      <c r="AD526" s="218"/>
    </row>
    <row r="527" spans="1:30" ht="15.75" customHeight="1" x14ac:dyDescent="0.25">
      <c r="A527" s="227">
        <v>44161</v>
      </c>
      <c r="B527" s="228"/>
      <c r="C527" s="228" t="s">
        <v>2401</v>
      </c>
      <c r="D527" s="224" t="s">
        <v>207</v>
      </c>
      <c r="E527" s="224" t="s">
        <v>2402</v>
      </c>
      <c r="F527" s="224" t="s">
        <v>2403</v>
      </c>
      <c r="G527" s="224" t="s">
        <v>177</v>
      </c>
      <c r="H527" s="228" t="s">
        <v>2404</v>
      </c>
      <c r="I527" s="227">
        <v>44168</v>
      </c>
      <c r="J527" s="228"/>
      <c r="K527" s="224" t="s">
        <v>167</v>
      </c>
      <c r="L527" s="224" t="s">
        <v>853</v>
      </c>
      <c r="M527" s="227"/>
      <c r="N527" s="228"/>
      <c r="O527" s="224"/>
      <c r="P527" s="224"/>
      <c r="Q527" s="224"/>
      <c r="R527" s="224"/>
      <c r="S527" s="224"/>
      <c r="T527" s="243"/>
      <c r="U527" s="215"/>
      <c r="V527" s="241">
        <v>0</v>
      </c>
      <c r="W527" s="222"/>
      <c r="X527" s="221"/>
      <c r="Y527" s="221"/>
      <c r="Z527" s="223"/>
      <c r="AA527" s="230">
        <v>0</v>
      </c>
      <c r="AB527" s="229" t="s">
        <v>427</v>
      </c>
      <c r="AC527" s="218">
        <v>226549</v>
      </c>
      <c r="AD527" s="218"/>
    </row>
    <row r="528" spans="1:30" ht="15.75" customHeight="1" x14ac:dyDescent="0.25">
      <c r="A528" s="227">
        <v>44164</v>
      </c>
      <c r="B528" s="228">
        <v>33279672</v>
      </c>
      <c r="C528" s="228" t="s">
        <v>2405</v>
      </c>
      <c r="D528" s="224" t="s">
        <v>207</v>
      </c>
      <c r="E528" s="224" t="s">
        <v>2406</v>
      </c>
      <c r="F528" s="224" t="s">
        <v>2407</v>
      </c>
      <c r="G528" s="224" t="s">
        <v>177</v>
      </c>
      <c r="H528" s="228" t="s">
        <v>2408</v>
      </c>
      <c r="I528" s="227">
        <v>44168</v>
      </c>
      <c r="J528" s="228"/>
      <c r="K528" s="224" t="s">
        <v>167</v>
      </c>
      <c r="L528" s="224" t="s">
        <v>408</v>
      </c>
      <c r="M528" s="227"/>
      <c r="N528" s="228"/>
      <c r="O528" s="224"/>
      <c r="P528" s="224"/>
      <c r="Q528" s="224"/>
      <c r="R528" s="224"/>
      <c r="S528" s="224"/>
      <c r="T528" s="243"/>
      <c r="U528" s="215"/>
      <c r="V528" s="241">
        <v>0</v>
      </c>
      <c r="W528" s="222"/>
      <c r="X528" s="221"/>
      <c r="Y528" s="221"/>
      <c r="Z528" s="223"/>
      <c r="AA528" s="230">
        <v>0</v>
      </c>
      <c r="AB528" s="229" t="s">
        <v>427</v>
      </c>
      <c r="AC528" s="218">
        <v>226598</v>
      </c>
      <c r="AD528" s="218"/>
    </row>
    <row r="529" spans="1:30" ht="15.75" customHeight="1" x14ac:dyDescent="0.25">
      <c r="A529" s="227">
        <v>44151</v>
      </c>
      <c r="B529" s="228">
        <v>33721898</v>
      </c>
      <c r="C529" s="228" t="s">
        <v>2409</v>
      </c>
      <c r="D529" s="224" t="s">
        <v>347</v>
      </c>
      <c r="E529" s="224" t="s">
        <v>2410</v>
      </c>
      <c r="F529" s="224" t="s">
        <v>2411</v>
      </c>
      <c r="G529" s="224" t="s">
        <v>177</v>
      </c>
      <c r="H529" s="228" t="s">
        <v>2412</v>
      </c>
      <c r="I529" s="227">
        <v>44168</v>
      </c>
      <c r="J529" s="228"/>
      <c r="K529" s="224" t="s">
        <v>1011</v>
      </c>
      <c r="L529" s="224" t="s">
        <v>2413</v>
      </c>
      <c r="M529" s="227" t="s">
        <v>1011</v>
      </c>
      <c r="N529" s="228" t="s">
        <v>2414</v>
      </c>
      <c r="O529" s="224" t="s">
        <v>180</v>
      </c>
      <c r="P529" s="224" t="s">
        <v>2415</v>
      </c>
      <c r="Q529" s="224"/>
      <c r="R529" s="224"/>
      <c r="S529" s="224"/>
      <c r="T529" s="243"/>
      <c r="U529" s="215"/>
      <c r="V529" s="241">
        <v>0</v>
      </c>
      <c r="W529" s="222"/>
      <c r="X529" s="221"/>
      <c r="Y529" s="221"/>
      <c r="Z529" s="223"/>
      <c r="AA529" s="230">
        <v>0</v>
      </c>
      <c r="AB529" s="229"/>
      <c r="AC529" s="218">
        <v>226704</v>
      </c>
      <c r="AD529" s="218"/>
    </row>
    <row r="530" spans="1:30" ht="15.75" customHeight="1" x14ac:dyDescent="0.25">
      <c r="A530" s="227">
        <v>44162</v>
      </c>
      <c r="B530" s="228"/>
      <c r="C530" s="228" t="s">
        <v>2416</v>
      </c>
      <c r="D530" s="224" t="s">
        <v>347</v>
      </c>
      <c r="E530" s="224" t="s">
        <v>2332</v>
      </c>
      <c r="F530" s="224" t="s">
        <v>2333</v>
      </c>
      <c r="G530" s="224" t="s">
        <v>177</v>
      </c>
      <c r="H530" s="228" t="s">
        <v>2417</v>
      </c>
      <c r="I530" s="227">
        <v>44168</v>
      </c>
      <c r="J530" s="228"/>
      <c r="K530" s="224" t="s">
        <v>300</v>
      </c>
      <c r="L530" s="224" t="s">
        <v>2418</v>
      </c>
      <c r="M530" s="227" t="s">
        <v>300</v>
      </c>
      <c r="N530" s="228" t="s">
        <v>1245</v>
      </c>
      <c r="O530" s="224" t="s">
        <v>300</v>
      </c>
      <c r="P530" s="224" t="s">
        <v>1246</v>
      </c>
      <c r="Q530" s="224"/>
      <c r="R530" s="224"/>
      <c r="S530" s="224"/>
      <c r="T530" s="243"/>
      <c r="U530" s="215"/>
      <c r="V530" s="241">
        <v>0</v>
      </c>
      <c r="W530" s="222"/>
      <c r="X530" s="221"/>
      <c r="Y530" s="221"/>
      <c r="Z530" s="223"/>
      <c r="AA530" s="230">
        <v>0</v>
      </c>
      <c r="AB530" s="229"/>
      <c r="AC530" s="218">
        <v>232390</v>
      </c>
      <c r="AD530" s="218"/>
    </row>
    <row r="531" spans="1:30" ht="15.75" customHeight="1" x14ac:dyDescent="0.25">
      <c r="A531" s="227">
        <v>43997</v>
      </c>
      <c r="B531" s="228"/>
      <c r="C531" s="228" t="s">
        <v>2419</v>
      </c>
      <c r="D531" s="224"/>
      <c r="E531" s="224"/>
      <c r="F531" s="224" t="s">
        <v>2420</v>
      </c>
      <c r="G531" s="224" t="s">
        <v>164</v>
      </c>
      <c r="H531" s="228" t="s">
        <v>2421</v>
      </c>
      <c r="I531" s="227">
        <v>44169</v>
      </c>
      <c r="J531" s="228"/>
      <c r="K531" s="224" t="s">
        <v>167</v>
      </c>
      <c r="L531" s="224" t="s">
        <v>1001</v>
      </c>
      <c r="M531" s="227"/>
      <c r="N531" s="228"/>
      <c r="O531" s="224"/>
      <c r="P531" s="224"/>
      <c r="Q531" s="224"/>
      <c r="R531" s="224"/>
      <c r="S531" s="224"/>
      <c r="T531" s="243"/>
      <c r="U531" s="215"/>
      <c r="V531" s="241">
        <v>0</v>
      </c>
      <c r="W531" s="222"/>
      <c r="X531" s="221"/>
      <c r="Y531" s="221"/>
      <c r="Z531" s="223"/>
      <c r="AA531" s="230">
        <v>0</v>
      </c>
      <c r="AB531" s="229"/>
      <c r="AC531" s="218">
        <v>218385</v>
      </c>
      <c r="AD531" s="218"/>
    </row>
    <row r="532" spans="1:30" ht="15.75" customHeight="1" x14ac:dyDescent="0.25">
      <c r="A532" s="227">
        <v>44155</v>
      </c>
      <c r="B532" s="228">
        <v>33276793</v>
      </c>
      <c r="C532" s="228" t="s">
        <v>2422</v>
      </c>
      <c r="D532" s="219" t="s">
        <v>1234</v>
      </c>
      <c r="E532" s="219" t="s">
        <v>1302</v>
      </c>
      <c r="F532" s="219" t="s">
        <v>1303</v>
      </c>
      <c r="G532" s="219" t="s">
        <v>177</v>
      </c>
      <c r="H532" s="228" t="s">
        <v>2423</v>
      </c>
      <c r="I532" s="227">
        <v>44169</v>
      </c>
      <c r="J532" s="228" t="s">
        <v>332</v>
      </c>
      <c r="K532" s="219" t="s">
        <v>184</v>
      </c>
      <c r="L532" s="219" t="s">
        <v>334</v>
      </c>
      <c r="M532" s="227" t="s">
        <v>186</v>
      </c>
      <c r="N532" s="228" t="s">
        <v>335</v>
      </c>
      <c r="O532" s="219"/>
      <c r="P532" s="219"/>
      <c r="Q532" s="219"/>
      <c r="R532" s="219"/>
      <c r="S532" s="219"/>
      <c r="T532" s="243"/>
      <c r="U532" s="215"/>
      <c r="V532" s="241">
        <v>0</v>
      </c>
      <c r="W532" s="222"/>
      <c r="X532" s="221"/>
      <c r="Y532" s="221"/>
      <c r="Z532" s="223"/>
      <c r="AA532" s="230">
        <v>0</v>
      </c>
      <c r="AB532" s="229" t="s">
        <v>182</v>
      </c>
      <c r="AC532" s="214">
        <v>226403</v>
      </c>
      <c r="AD532" s="214"/>
    </row>
    <row r="533" spans="1:30" ht="15.75" customHeight="1" x14ac:dyDescent="0.25">
      <c r="A533" s="227">
        <v>44147</v>
      </c>
      <c r="B533" s="228">
        <v>33277287</v>
      </c>
      <c r="C533" s="228" t="s">
        <v>2424</v>
      </c>
      <c r="D533" s="219" t="s">
        <v>328</v>
      </c>
      <c r="E533" s="219" t="s">
        <v>521</v>
      </c>
      <c r="F533" s="219" t="s">
        <v>522</v>
      </c>
      <c r="G533" s="219" t="s">
        <v>177</v>
      </c>
      <c r="H533" s="228" t="s">
        <v>2425</v>
      </c>
      <c r="I533" s="227">
        <v>44169</v>
      </c>
      <c r="J533" s="228" t="s">
        <v>332</v>
      </c>
      <c r="K533" s="219" t="s">
        <v>184</v>
      </c>
      <c r="L533" s="219" t="s">
        <v>185</v>
      </c>
      <c r="M533" s="227" t="s">
        <v>186</v>
      </c>
      <c r="N533" s="228" t="s">
        <v>187</v>
      </c>
      <c r="O533" s="219"/>
      <c r="P533" s="219"/>
      <c r="Q533" s="219"/>
      <c r="R533" s="219"/>
      <c r="S533" s="219"/>
      <c r="T533" s="243"/>
      <c r="U533" s="215"/>
      <c r="V533" s="241">
        <v>0</v>
      </c>
      <c r="W533" s="222"/>
      <c r="X533" s="221"/>
      <c r="Y533" s="53"/>
      <c r="Z533" s="223"/>
      <c r="AA533" s="230">
        <v>0</v>
      </c>
      <c r="AB533" s="229" t="s">
        <v>182</v>
      </c>
      <c r="AC533" s="214">
        <v>226124</v>
      </c>
      <c r="AD533" s="214"/>
    </row>
    <row r="534" spans="1:30" ht="15.75" customHeight="1" x14ac:dyDescent="0.25">
      <c r="A534" s="227">
        <v>44149</v>
      </c>
      <c r="B534" s="228"/>
      <c r="C534" s="228" t="s">
        <v>2426</v>
      </c>
      <c r="D534" s="219" t="s">
        <v>756</v>
      </c>
      <c r="E534" s="219" t="s">
        <v>2427</v>
      </c>
      <c r="F534" s="219" t="s">
        <v>2428</v>
      </c>
      <c r="G534" s="219" t="s">
        <v>177</v>
      </c>
      <c r="H534" s="228" t="s">
        <v>2429</v>
      </c>
      <c r="I534" s="227">
        <v>44169</v>
      </c>
      <c r="J534" s="228" t="s">
        <v>203</v>
      </c>
      <c r="K534" s="219" t="s">
        <v>184</v>
      </c>
      <c r="L534" s="219" t="s">
        <v>2430</v>
      </c>
      <c r="M534" s="227"/>
      <c r="N534" s="228"/>
      <c r="O534" s="219"/>
      <c r="P534" s="219"/>
      <c r="Q534" s="219"/>
      <c r="R534" s="219"/>
      <c r="S534" s="219"/>
      <c r="T534" s="243"/>
      <c r="U534" s="215"/>
      <c r="V534" s="241">
        <v>0</v>
      </c>
      <c r="W534" s="222"/>
      <c r="X534" s="53" t="s">
        <v>240</v>
      </c>
      <c r="Y534" s="221"/>
      <c r="Z534" s="223"/>
      <c r="AA534" s="230">
        <v>0</v>
      </c>
      <c r="AB534" s="229" t="s">
        <v>427</v>
      </c>
      <c r="AC534" s="214">
        <v>226248</v>
      </c>
      <c r="AD534" s="214"/>
    </row>
    <row r="535" spans="1:30" ht="15.75" customHeight="1" x14ac:dyDescent="0.25">
      <c r="A535" s="227">
        <v>44165</v>
      </c>
      <c r="B535" s="228"/>
      <c r="C535" s="228" t="s">
        <v>2431</v>
      </c>
      <c r="D535" s="224" t="s">
        <v>207</v>
      </c>
      <c r="E535" s="224" t="s">
        <v>2432</v>
      </c>
      <c r="F535" s="224" t="s">
        <v>2433</v>
      </c>
      <c r="G535" s="224" t="s">
        <v>177</v>
      </c>
      <c r="H535" s="228" t="s">
        <v>2434</v>
      </c>
      <c r="I535" s="227">
        <v>44169</v>
      </c>
      <c r="J535" s="228"/>
      <c r="K535" s="224" t="s">
        <v>167</v>
      </c>
      <c r="L535" s="224" t="s">
        <v>265</v>
      </c>
      <c r="M535" s="227"/>
      <c r="N535" s="228"/>
      <c r="O535" s="224"/>
      <c r="P535" s="224"/>
      <c r="Q535" s="224"/>
      <c r="R535" s="224"/>
      <c r="S535" s="224"/>
      <c r="T535" s="243"/>
      <c r="U535" s="215"/>
      <c r="V535" s="241">
        <v>0</v>
      </c>
      <c r="W535" s="222"/>
      <c r="X535" s="221"/>
      <c r="Y535" s="221"/>
      <c r="Z535" s="223"/>
      <c r="AA535" s="230">
        <v>0</v>
      </c>
      <c r="AB535" s="229" t="s">
        <v>427</v>
      </c>
      <c r="AC535" s="218">
        <v>226613</v>
      </c>
      <c r="AD535" s="218"/>
    </row>
    <row r="536" spans="1:30" ht="15.75" customHeight="1" x14ac:dyDescent="0.25">
      <c r="A536" s="227">
        <v>44099</v>
      </c>
      <c r="B536" s="228"/>
      <c r="C536" s="228" t="s">
        <v>2435</v>
      </c>
      <c r="D536" s="219" t="s">
        <v>616</v>
      </c>
      <c r="E536" s="219" t="s">
        <v>2436</v>
      </c>
      <c r="F536" s="219" t="s">
        <v>2437</v>
      </c>
      <c r="G536" s="219" t="s">
        <v>177</v>
      </c>
      <c r="H536" s="228" t="s">
        <v>2438</v>
      </c>
      <c r="I536" s="227">
        <v>44169</v>
      </c>
      <c r="J536" s="228" t="s">
        <v>203</v>
      </c>
      <c r="K536" s="219" t="s">
        <v>167</v>
      </c>
      <c r="L536" s="219" t="s">
        <v>776</v>
      </c>
      <c r="M536" s="227" t="s">
        <v>167</v>
      </c>
      <c r="N536" s="228" t="s">
        <v>968</v>
      </c>
      <c r="O536" s="219" t="s">
        <v>288</v>
      </c>
      <c r="P536" s="219">
        <v>840958</v>
      </c>
      <c r="Q536" s="219"/>
      <c r="R536" s="219"/>
      <c r="S536" s="219"/>
      <c r="T536" s="243"/>
      <c r="U536" s="215"/>
      <c r="V536" s="241">
        <v>2988</v>
      </c>
      <c r="W536" s="222"/>
      <c r="X536" s="221"/>
      <c r="Y536" s="221"/>
      <c r="Z536" s="223"/>
      <c r="AA536" s="230">
        <v>2988</v>
      </c>
      <c r="AB536" s="229" t="s">
        <v>182</v>
      </c>
      <c r="AC536" s="214">
        <v>223611</v>
      </c>
      <c r="AD536" s="214"/>
    </row>
    <row r="537" spans="1:30" ht="15.75" customHeight="1" x14ac:dyDescent="0.25">
      <c r="A537" s="227">
        <v>44123</v>
      </c>
      <c r="B537" s="228">
        <v>33275612</v>
      </c>
      <c r="C537" s="228" t="s">
        <v>2439</v>
      </c>
      <c r="D537" s="219" t="s">
        <v>303</v>
      </c>
      <c r="E537" s="219" t="s">
        <v>485</v>
      </c>
      <c r="F537" s="219" t="s">
        <v>486</v>
      </c>
      <c r="G537" s="219" t="s">
        <v>177</v>
      </c>
      <c r="H537" s="228" t="s">
        <v>2440</v>
      </c>
      <c r="I537" s="227">
        <v>44169</v>
      </c>
      <c r="J537" s="228" t="s">
        <v>179</v>
      </c>
      <c r="K537" s="219" t="s">
        <v>180</v>
      </c>
      <c r="L537" s="219" t="s">
        <v>2441</v>
      </c>
      <c r="M537" s="227" t="s">
        <v>316</v>
      </c>
      <c r="N537" s="228" t="s">
        <v>1008</v>
      </c>
      <c r="O537" s="219"/>
      <c r="P537" s="219"/>
      <c r="Q537" s="219"/>
      <c r="R537" s="219"/>
      <c r="S537" s="219"/>
      <c r="T537" s="243"/>
      <c r="U537" s="215"/>
      <c r="V537" s="241">
        <v>0</v>
      </c>
      <c r="W537" s="222"/>
      <c r="X537" s="221"/>
      <c r="Y537" s="221"/>
      <c r="Z537" s="223"/>
      <c r="AA537" s="230">
        <v>0</v>
      </c>
      <c r="AB537" s="229" t="s">
        <v>182</v>
      </c>
      <c r="AC537" s="214">
        <v>230999</v>
      </c>
      <c r="AD537" s="214"/>
    </row>
    <row r="538" spans="1:30" ht="15.75" customHeight="1" x14ac:dyDescent="0.25">
      <c r="A538" s="227">
        <v>44147</v>
      </c>
      <c r="B538" s="228">
        <v>33277971</v>
      </c>
      <c r="C538" s="228" t="s">
        <v>2442</v>
      </c>
      <c r="D538" s="219" t="s">
        <v>219</v>
      </c>
      <c r="E538" s="219" t="s">
        <v>2443</v>
      </c>
      <c r="F538" s="219" t="s">
        <v>2444</v>
      </c>
      <c r="G538" s="219" t="s">
        <v>177</v>
      </c>
      <c r="H538" s="228" t="s">
        <v>2445</v>
      </c>
      <c r="I538" s="227">
        <v>44170</v>
      </c>
      <c r="J538" s="228" t="s">
        <v>166</v>
      </c>
      <c r="K538" s="219" t="s">
        <v>316</v>
      </c>
      <c r="L538" s="219" t="s">
        <v>2446</v>
      </c>
      <c r="M538" s="227" t="s">
        <v>180</v>
      </c>
      <c r="N538" s="228" t="s">
        <v>270</v>
      </c>
      <c r="O538" s="219"/>
      <c r="P538" s="219"/>
      <c r="Q538" s="219"/>
      <c r="R538" s="219"/>
      <c r="S538" s="219"/>
      <c r="T538" s="243"/>
      <c r="U538" s="215"/>
      <c r="V538" s="241">
        <v>0</v>
      </c>
      <c r="W538" s="222"/>
      <c r="X538" s="53"/>
      <c r="Y538" s="53" t="s">
        <v>225</v>
      </c>
      <c r="Z538" s="223"/>
      <c r="AA538" s="230">
        <v>0</v>
      </c>
      <c r="AB538" s="229" t="s">
        <v>182</v>
      </c>
      <c r="AC538" s="214">
        <v>226177</v>
      </c>
      <c r="AD538" s="214"/>
    </row>
    <row r="539" spans="1:30" ht="15.75" customHeight="1" x14ac:dyDescent="0.25">
      <c r="A539" s="227">
        <v>44120</v>
      </c>
      <c r="B539" s="228"/>
      <c r="C539" s="228" t="s">
        <v>2447</v>
      </c>
      <c r="D539" s="224" t="s">
        <v>2448</v>
      </c>
      <c r="E539" s="224" t="s">
        <v>2449</v>
      </c>
      <c r="F539" s="224" t="s">
        <v>2450</v>
      </c>
      <c r="G539" s="224" t="s">
        <v>177</v>
      </c>
      <c r="H539" s="228" t="s">
        <v>2451</v>
      </c>
      <c r="I539" s="227">
        <v>44172</v>
      </c>
      <c r="J539" s="228"/>
      <c r="K539" s="224" t="s">
        <v>167</v>
      </c>
      <c r="L539" s="224" t="s">
        <v>1059</v>
      </c>
      <c r="M539" s="227"/>
      <c r="N539" s="228"/>
      <c r="O539" s="224"/>
      <c r="P539" s="224"/>
      <c r="Q539" s="224"/>
      <c r="R539" s="224"/>
      <c r="S539" s="224"/>
      <c r="T539" s="243"/>
      <c r="U539" s="215"/>
      <c r="V539" s="241">
        <v>0</v>
      </c>
      <c r="W539" s="222"/>
      <c r="X539" s="221"/>
      <c r="Y539" s="221"/>
      <c r="Z539" s="223"/>
      <c r="AA539" s="230">
        <v>0</v>
      </c>
      <c r="AB539" s="229"/>
      <c r="AC539" s="218">
        <v>224185</v>
      </c>
      <c r="AD539" s="218"/>
    </row>
    <row r="540" spans="1:30" ht="15.75" customHeight="1" x14ac:dyDescent="0.25">
      <c r="A540" s="227">
        <v>44116</v>
      </c>
      <c r="B540" s="228"/>
      <c r="C540" s="228" t="s">
        <v>2452</v>
      </c>
      <c r="D540" s="219" t="s">
        <v>401</v>
      </c>
      <c r="E540" s="219" t="s">
        <v>2453</v>
      </c>
      <c r="F540" s="219" t="s">
        <v>2454</v>
      </c>
      <c r="G540" s="219" t="s">
        <v>177</v>
      </c>
      <c r="H540" s="228" t="s">
        <v>2455</v>
      </c>
      <c r="I540" s="227">
        <v>44172</v>
      </c>
      <c r="J540" s="228" t="s">
        <v>332</v>
      </c>
      <c r="K540" s="219" t="s">
        <v>184</v>
      </c>
      <c r="L540" s="219" t="s">
        <v>2456</v>
      </c>
      <c r="M540" s="227"/>
      <c r="N540" s="228"/>
      <c r="O540" s="219"/>
      <c r="P540" s="219"/>
      <c r="Q540" s="219"/>
      <c r="R540" s="219"/>
      <c r="S540" s="219"/>
      <c r="T540" s="243"/>
      <c r="U540" s="215"/>
      <c r="V540" s="241">
        <v>0</v>
      </c>
      <c r="W540" s="222"/>
      <c r="X540" s="221"/>
      <c r="Y540" s="221"/>
      <c r="Z540" s="223"/>
      <c r="AA540" s="230">
        <v>0</v>
      </c>
      <c r="AB540" s="229" t="s">
        <v>182</v>
      </c>
      <c r="AC540" s="214">
        <v>224161</v>
      </c>
      <c r="AD540" s="214"/>
    </row>
    <row r="541" spans="1:30" ht="15.75" customHeight="1" x14ac:dyDescent="0.25">
      <c r="A541" s="227">
        <v>44133</v>
      </c>
      <c r="B541" s="228">
        <v>33288949</v>
      </c>
      <c r="C541" s="228" t="s">
        <v>2457</v>
      </c>
      <c r="D541" s="224" t="s">
        <v>616</v>
      </c>
      <c r="E541" s="224" t="s">
        <v>2458</v>
      </c>
      <c r="F541" s="224" t="s">
        <v>2459</v>
      </c>
      <c r="G541" s="224" t="s">
        <v>177</v>
      </c>
      <c r="H541" s="228" t="s">
        <v>2460</v>
      </c>
      <c r="I541" s="227">
        <v>44172</v>
      </c>
      <c r="J541" s="228"/>
      <c r="K541" s="224" t="s">
        <v>167</v>
      </c>
      <c r="L541" s="224" t="s">
        <v>1110</v>
      </c>
      <c r="M541" s="227" t="s">
        <v>167</v>
      </c>
      <c r="N541" s="228" t="s">
        <v>1933</v>
      </c>
      <c r="O541" s="224"/>
      <c r="P541" s="224"/>
      <c r="Q541" s="224"/>
      <c r="R541" s="224"/>
      <c r="S541" s="224"/>
      <c r="T541" s="243"/>
      <c r="U541" s="215"/>
      <c r="V541" s="241">
        <v>0</v>
      </c>
      <c r="W541" s="222"/>
      <c r="X541" s="221"/>
      <c r="Y541" s="221"/>
      <c r="Z541" s="223"/>
      <c r="AA541" s="230">
        <v>0</v>
      </c>
      <c r="AB541" s="229"/>
      <c r="AC541" s="218">
        <v>225833</v>
      </c>
      <c r="AD541" s="218"/>
    </row>
    <row r="542" spans="1:30" ht="15.75" customHeight="1" x14ac:dyDescent="0.25">
      <c r="A542" s="227">
        <v>44160</v>
      </c>
      <c r="B542" s="228">
        <v>33290423</v>
      </c>
      <c r="C542" s="228" t="s">
        <v>2461</v>
      </c>
      <c r="D542" s="219" t="s">
        <v>303</v>
      </c>
      <c r="E542" s="219" t="s">
        <v>304</v>
      </c>
      <c r="F542" s="219" t="s">
        <v>305</v>
      </c>
      <c r="G542" s="219" t="s">
        <v>177</v>
      </c>
      <c r="H542" s="228" t="s">
        <v>2462</v>
      </c>
      <c r="I542" s="227">
        <v>44173</v>
      </c>
      <c r="J542" s="228" t="s">
        <v>203</v>
      </c>
      <c r="K542" s="219" t="s">
        <v>184</v>
      </c>
      <c r="L542" s="219" t="s">
        <v>2463</v>
      </c>
      <c r="M542" s="227"/>
      <c r="N542" s="228"/>
      <c r="O542" s="219"/>
      <c r="P542" s="219"/>
      <c r="Q542" s="219"/>
      <c r="R542" s="219"/>
      <c r="S542" s="219"/>
      <c r="T542" s="243"/>
      <c r="U542" s="215"/>
      <c r="V542" s="241">
        <v>0</v>
      </c>
      <c r="W542" s="222"/>
      <c r="X542" s="221" t="s">
        <v>240</v>
      </c>
      <c r="Y542" s="53"/>
      <c r="Z542" s="223"/>
      <c r="AA542" s="230">
        <v>0</v>
      </c>
      <c r="AB542" s="229" t="s">
        <v>182</v>
      </c>
      <c r="AC542" s="214">
        <v>227180</v>
      </c>
      <c r="AD542" s="214"/>
    </row>
    <row r="543" spans="1:30" ht="15.75" customHeight="1" x14ac:dyDescent="0.25">
      <c r="A543" s="227">
        <v>44068</v>
      </c>
      <c r="B543" s="228"/>
      <c r="C543" s="228" t="s">
        <v>2464</v>
      </c>
      <c r="D543" s="224"/>
      <c r="E543" s="224"/>
      <c r="F543" s="224" t="s">
        <v>2465</v>
      </c>
      <c r="G543" s="224" t="s">
        <v>164</v>
      </c>
      <c r="H543" s="228" t="s">
        <v>2466</v>
      </c>
      <c r="I543" s="227">
        <v>44174</v>
      </c>
      <c r="J543" s="228"/>
      <c r="K543" s="224" t="s">
        <v>167</v>
      </c>
      <c r="L543" s="224" t="s">
        <v>588</v>
      </c>
      <c r="M543" s="227" t="s">
        <v>167</v>
      </c>
      <c r="N543" s="228" t="s">
        <v>589</v>
      </c>
      <c r="O543" s="224"/>
      <c r="P543" s="224"/>
      <c r="Q543" s="224"/>
      <c r="R543" s="224"/>
      <c r="S543" s="224"/>
      <c r="T543" s="243"/>
      <c r="U543" s="215"/>
      <c r="V543" s="241">
        <v>0</v>
      </c>
      <c r="W543" s="222"/>
      <c r="X543" s="221"/>
      <c r="Y543" s="221"/>
      <c r="Z543" s="223"/>
      <c r="AA543" s="230">
        <v>0</v>
      </c>
      <c r="AB543" s="229"/>
      <c r="AC543" s="218">
        <v>222593</v>
      </c>
      <c r="AD543" s="218"/>
    </row>
    <row r="544" spans="1:30" ht="15.75" customHeight="1" x14ac:dyDescent="0.25">
      <c r="A544" s="227">
        <v>44068</v>
      </c>
      <c r="B544" s="228"/>
      <c r="C544" s="228" t="s">
        <v>2467</v>
      </c>
      <c r="D544" s="224"/>
      <c r="E544" s="224"/>
      <c r="F544" s="224" t="s">
        <v>2468</v>
      </c>
      <c r="G544" s="224" t="s">
        <v>164</v>
      </c>
      <c r="H544" s="228" t="s">
        <v>2469</v>
      </c>
      <c r="I544" s="227">
        <v>44174</v>
      </c>
      <c r="J544" s="228"/>
      <c r="K544" s="224" t="s">
        <v>167</v>
      </c>
      <c r="L544" s="224" t="s">
        <v>588</v>
      </c>
      <c r="M544" s="227" t="s">
        <v>167</v>
      </c>
      <c r="N544" s="228" t="s">
        <v>589</v>
      </c>
      <c r="O544" s="224"/>
      <c r="P544" s="224"/>
      <c r="Q544" s="224"/>
      <c r="R544" s="224"/>
      <c r="S544" s="224"/>
      <c r="T544" s="243"/>
      <c r="U544" s="215"/>
      <c r="V544" s="241">
        <v>0</v>
      </c>
      <c r="W544" s="222"/>
      <c r="X544" s="221"/>
      <c r="Y544" s="221"/>
      <c r="Z544" s="223"/>
      <c r="AA544" s="230">
        <v>0</v>
      </c>
      <c r="AB544" s="229"/>
      <c r="AC544" s="218">
        <v>222694</v>
      </c>
      <c r="AD544" s="218"/>
    </row>
    <row r="545" spans="1:30" ht="15.75" customHeight="1" x14ac:dyDescent="0.25">
      <c r="A545" s="227">
        <v>44068</v>
      </c>
      <c r="B545" s="228"/>
      <c r="C545" s="228" t="s">
        <v>2470</v>
      </c>
      <c r="D545" s="224"/>
      <c r="E545" s="224"/>
      <c r="F545" s="224" t="s">
        <v>2465</v>
      </c>
      <c r="G545" s="224" t="s">
        <v>164</v>
      </c>
      <c r="H545" s="228" t="s">
        <v>2471</v>
      </c>
      <c r="I545" s="227">
        <v>44174</v>
      </c>
      <c r="J545" s="228"/>
      <c r="K545" s="224" t="s">
        <v>167</v>
      </c>
      <c r="L545" s="224" t="s">
        <v>2134</v>
      </c>
      <c r="M545" s="227" t="s">
        <v>167</v>
      </c>
      <c r="N545" s="228" t="s">
        <v>588</v>
      </c>
      <c r="O545" s="224"/>
      <c r="P545" s="224"/>
      <c r="Q545" s="224"/>
      <c r="R545" s="224"/>
      <c r="S545" s="224"/>
      <c r="T545" s="243"/>
      <c r="U545" s="215"/>
      <c r="V545" s="241">
        <v>0</v>
      </c>
      <c r="W545" s="222"/>
      <c r="X545" s="221"/>
      <c r="Y545" s="221"/>
      <c r="Z545" s="223"/>
      <c r="AA545" s="230">
        <v>0</v>
      </c>
      <c r="AB545" s="229"/>
      <c r="AC545" s="218">
        <v>222918</v>
      </c>
      <c r="AD545" s="218"/>
    </row>
    <row r="546" spans="1:30" ht="15.75" customHeight="1" x14ac:dyDescent="0.25">
      <c r="A546" s="227">
        <v>44139</v>
      </c>
      <c r="B546" s="228">
        <v>33298533</v>
      </c>
      <c r="C546" s="228" t="s">
        <v>2472</v>
      </c>
      <c r="D546" s="224" t="s">
        <v>328</v>
      </c>
      <c r="E546" s="224" t="s">
        <v>2473</v>
      </c>
      <c r="F546" s="224" t="s">
        <v>2474</v>
      </c>
      <c r="G546" s="224" t="s">
        <v>177</v>
      </c>
      <c r="H546" s="228" t="s">
        <v>2475</v>
      </c>
      <c r="I546" s="227">
        <v>44174</v>
      </c>
      <c r="J546" s="228"/>
      <c r="K546" s="224" t="s">
        <v>184</v>
      </c>
      <c r="L546" s="224" t="s">
        <v>334</v>
      </c>
      <c r="M546" s="227" t="s">
        <v>186</v>
      </c>
      <c r="N546" s="228" t="s">
        <v>335</v>
      </c>
      <c r="O546" s="224" t="s">
        <v>184</v>
      </c>
      <c r="P546" s="224" t="s">
        <v>1838</v>
      </c>
      <c r="Q546" s="224"/>
      <c r="R546" s="224"/>
      <c r="S546" s="224"/>
      <c r="T546" s="243"/>
      <c r="U546" s="215"/>
      <c r="V546" s="241">
        <v>0</v>
      </c>
      <c r="W546" s="222"/>
      <c r="X546" s="221"/>
      <c r="Y546" s="221"/>
      <c r="Z546" s="223"/>
      <c r="AA546" s="230">
        <v>0</v>
      </c>
      <c r="AB546" s="229" t="s">
        <v>294</v>
      </c>
      <c r="AC546" s="218">
        <v>225950</v>
      </c>
      <c r="AD546" s="218"/>
    </row>
    <row r="547" spans="1:30" ht="15.75" customHeight="1" x14ac:dyDescent="0.25">
      <c r="A547" s="227">
        <v>44168</v>
      </c>
      <c r="B547" s="228">
        <v>33341555</v>
      </c>
      <c r="C547" s="228" t="s">
        <v>2476</v>
      </c>
      <c r="D547" s="224" t="s">
        <v>207</v>
      </c>
      <c r="E547" s="224" t="s">
        <v>2477</v>
      </c>
      <c r="F547" s="224" t="s">
        <v>2478</v>
      </c>
      <c r="G547" s="224" t="s">
        <v>177</v>
      </c>
      <c r="H547" s="228" t="s">
        <v>2479</v>
      </c>
      <c r="I547" s="227">
        <v>44174</v>
      </c>
      <c r="J547" s="228"/>
      <c r="K547" s="224" t="s">
        <v>167</v>
      </c>
      <c r="L547" s="224" t="s">
        <v>848</v>
      </c>
      <c r="M547" s="227" t="s">
        <v>352</v>
      </c>
      <c r="N547" s="228" t="s">
        <v>2480</v>
      </c>
      <c r="O547" s="224" t="s">
        <v>352</v>
      </c>
      <c r="P547" s="224" t="s">
        <v>2481</v>
      </c>
      <c r="Q547" s="224"/>
      <c r="R547" s="224"/>
      <c r="S547" s="224"/>
      <c r="T547" s="243"/>
      <c r="U547" s="215"/>
      <c r="V547" s="241">
        <v>0</v>
      </c>
      <c r="W547" s="222"/>
      <c r="X547" s="221"/>
      <c r="Y547" s="221"/>
      <c r="Z547" s="223"/>
      <c r="AA547" s="230">
        <v>0</v>
      </c>
      <c r="AB547" s="229" t="s">
        <v>427</v>
      </c>
      <c r="AC547" s="218">
        <v>226702</v>
      </c>
      <c r="AD547" s="218"/>
    </row>
    <row r="548" spans="1:30" ht="15.75" customHeight="1" x14ac:dyDescent="0.25">
      <c r="A548" s="227">
        <v>44121</v>
      </c>
      <c r="B548" s="228">
        <v>33309040</v>
      </c>
      <c r="C548" s="228" t="s">
        <v>2482</v>
      </c>
      <c r="D548" s="219" t="s">
        <v>207</v>
      </c>
      <c r="E548" s="219" t="s">
        <v>2483</v>
      </c>
      <c r="F548" s="219" t="s">
        <v>2484</v>
      </c>
      <c r="G548" s="219" t="s">
        <v>177</v>
      </c>
      <c r="H548" s="228" t="s">
        <v>2485</v>
      </c>
      <c r="I548" s="227">
        <v>44175</v>
      </c>
      <c r="J548" s="228" t="s">
        <v>203</v>
      </c>
      <c r="K548" s="219" t="s">
        <v>167</v>
      </c>
      <c r="L548" s="219" t="s">
        <v>171</v>
      </c>
      <c r="M548" s="227"/>
      <c r="N548" s="228"/>
      <c r="O548" s="219"/>
      <c r="P548" s="219"/>
      <c r="Q548" s="219"/>
      <c r="R548" s="219"/>
      <c r="S548" s="219"/>
      <c r="T548" s="243"/>
      <c r="U548" s="215"/>
      <c r="V548" s="241">
        <v>1416</v>
      </c>
      <c r="W548" s="222"/>
      <c r="X548" s="221"/>
      <c r="Y548" s="221"/>
      <c r="Z548" s="223"/>
      <c r="AA548" s="230">
        <v>1416</v>
      </c>
      <c r="AB548" s="229" t="s">
        <v>182</v>
      </c>
      <c r="AC548" s="214">
        <v>224171</v>
      </c>
      <c r="AD548" s="214"/>
    </row>
    <row r="549" spans="1:30" ht="15.75" customHeight="1" x14ac:dyDescent="0.25">
      <c r="A549" s="227">
        <v>44168</v>
      </c>
      <c r="B549" s="228"/>
      <c r="C549" s="228" t="s">
        <v>2486</v>
      </c>
      <c r="D549" s="224" t="s">
        <v>207</v>
      </c>
      <c r="E549" s="224" t="s">
        <v>2487</v>
      </c>
      <c r="F549" s="224" t="s">
        <v>2488</v>
      </c>
      <c r="G549" s="224" t="s">
        <v>177</v>
      </c>
      <c r="H549" s="228" t="s">
        <v>2489</v>
      </c>
      <c r="I549" s="227">
        <v>44175</v>
      </c>
      <c r="J549" s="228"/>
      <c r="K549" s="224" t="s">
        <v>167</v>
      </c>
      <c r="L549" s="224" t="s">
        <v>2490</v>
      </c>
      <c r="M549" s="227"/>
      <c r="N549" s="228"/>
      <c r="O549" s="224"/>
      <c r="P549" s="224"/>
      <c r="Q549" s="224"/>
      <c r="R549" s="224"/>
      <c r="S549" s="224"/>
      <c r="T549" s="243"/>
      <c r="U549" s="215"/>
      <c r="V549" s="241">
        <v>0</v>
      </c>
      <c r="W549" s="222"/>
      <c r="X549" s="221"/>
      <c r="Y549" s="221"/>
      <c r="Z549" s="223"/>
      <c r="AA549" s="230">
        <v>0</v>
      </c>
      <c r="AB549" s="229" t="s">
        <v>427</v>
      </c>
      <c r="AC549" s="218">
        <v>226985</v>
      </c>
      <c r="AD549" s="218"/>
    </row>
    <row r="550" spans="1:30" ht="15.75" customHeight="1" x14ac:dyDescent="0.25">
      <c r="A550" s="227">
        <v>44172</v>
      </c>
      <c r="B550" s="228"/>
      <c r="C550" s="228" t="s">
        <v>2491</v>
      </c>
      <c r="D550" s="224" t="s">
        <v>207</v>
      </c>
      <c r="E550" s="224" t="s">
        <v>2492</v>
      </c>
      <c r="F550" s="224" t="s">
        <v>2493</v>
      </c>
      <c r="G550" s="224" t="s">
        <v>177</v>
      </c>
      <c r="H550" s="228" t="s">
        <v>2494</v>
      </c>
      <c r="I550" s="227">
        <v>44175</v>
      </c>
      <c r="J550" s="228"/>
      <c r="K550" s="224" t="s">
        <v>167</v>
      </c>
      <c r="L550" s="224" t="s">
        <v>1599</v>
      </c>
      <c r="M550" s="227"/>
      <c r="N550" s="228"/>
      <c r="O550" s="224"/>
      <c r="P550" s="224"/>
      <c r="Q550" s="224"/>
      <c r="R550" s="224"/>
      <c r="S550" s="224"/>
      <c r="T550" s="243"/>
      <c r="U550" s="215"/>
      <c r="V550" s="241">
        <v>0</v>
      </c>
      <c r="W550" s="222"/>
      <c r="X550" s="53"/>
      <c r="Y550" s="221"/>
      <c r="Z550" s="223"/>
      <c r="AA550" s="230">
        <v>0</v>
      </c>
      <c r="AB550" s="229" t="s">
        <v>427</v>
      </c>
      <c r="AC550" s="218">
        <v>227003</v>
      </c>
      <c r="AD550" s="218"/>
    </row>
    <row r="551" spans="1:30" ht="15.75" customHeight="1" x14ac:dyDescent="0.25">
      <c r="A551" s="227">
        <v>44115</v>
      </c>
      <c r="B551" s="228"/>
      <c r="C551" s="228" t="s">
        <v>2495</v>
      </c>
      <c r="D551" s="224" t="s">
        <v>2496</v>
      </c>
      <c r="E551" s="224" t="s">
        <v>2497</v>
      </c>
      <c r="F551" s="224" t="s">
        <v>2498</v>
      </c>
      <c r="G551" s="224" t="s">
        <v>177</v>
      </c>
      <c r="H551" s="228" t="s">
        <v>2499</v>
      </c>
      <c r="I551" s="227">
        <v>44176</v>
      </c>
      <c r="J551" s="228"/>
      <c r="K551" s="224" t="s">
        <v>167</v>
      </c>
      <c r="L551" s="224" t="s">
        <v>2500</v>
      </c>
      <c r="M551" s="227"/>
      <c r="N551" s="228"/>
      <c r="O551" s="224"/>
      <c r="P551" s="224"/>
      <c r="Q551" s="224"/>
      <c r="R551" s="224"/>
      <c r="S551" s="224"/>
      <c r="T551" s="243"/>
      <c r="U551" s="215"/>
      <c r="V551" s="241">
        <v>0</v>
      </c>
      <c r="W551" s="222"/>
      <c r="X551" s="53"/>
      <c r="Y551" s="221"/>
      <c r="Z551" s="223"/>
      <c r="AA551" s="230">
        <v>0</v>
      </c>
      <c r="AB551" s="229"/>
      <c r="AC551" s="218">
        <v>225734</v>
      </c>
      <c r="AD551" s="218"/>
    </row>
    <row r="552" spans="1:30" ht="15.75" customHeight="1" x14ac:dyDescent="0.25">
      <c r="A552" s="227">
        <v>44134</v>
      </c>
      <c r="B552" s="228"/>
      <c r="C552" s="228" t="s">
        <v>2501</v>
      </c>
      <c r="D552" s="219" t="s">
        <v>650</v>
      </c>
      <c r="E552" s="219" t="s">
        <v>2502</v>
      </c>
      <c r="F552" s="219" t="s">
        <v>2503</v>
      </c>
      <c r="G552" s="219" t="s">
        <v>177</v>
      </c>
      <c r="H552" s="228" t="s">
        <v>2504</v>
      </c>
      <c r="I552" s="227">
        <v>44176</v>
      </c>
      <c r="J552" s="228" t="s">
        <v>203</v>
      </c>
      <c r="K552" s="219" t="s">
        <v>167</v>
      </c>
      <c r="L552" s="219" t="s">
        <v>478</v>
      </c>
      <c r="M552" s="227"/>
      <c r="N552" s="228"/>
      <c r="O552" s="219"/>
      <c r="P552" s="219"/>
      <c r="Q552" s="219"/>
      <c r="R552" s="219"/>
      <c r="S552" s="219"/>
      <c r="T552" s="243"/>
      <c r="U552" s="215"/>
      <c r="V552" s="241">
        <v>1086.25</v>
      </c>
      <c r="W552" s="222"/>
      <c r="X552" s="221"/>
      <c r="Y552" s="221"/>
      <c r="Z552" s="223"/>
      <c r="AA552" s="230">
        <v>1086.25</v>
      </c>
      <c r="AB552" s="229" t="s">
        <v>182</v>
      </c>
      <c r="AC552" s="214">
        <v>226085</v>
      </c>
      <c r="AD552" s="214"/>
    </row>
    <row r="553" spans="1:30" ht="15.75" customHeight="1" x14ac:dyDescent="0.25">
      <c r="A553" s="227">
        <v>44158</v>
      </c>
      <c r="B553" s="228"/>
      <c r="C553" s="228" t="s">
        <v>2505</v>
      </c>
      <c r="D553" s="219" t="s">
        <v>756</v>
      </c>
      <c r="E553" s="219" t="s">
        <v>2506</v>
      </c>
      <c r="F553" s="219" t="s">
        <v>2507</v>
      </c>
      <c r="G553" s="219" t="s">
        <v>177</v>
      </c>
      <c r="H553" s="228" t="s">
        <v>2508</v>
      </c>
      <c r="I553" s="227">
        <v>44176</v>
      </c>
      <c r="J553" s="228" t="s">
        <v>332</v>
      </c>
      <c r="K553" s="219" t="s">
        <v>184</v>
      </c>
      <c r="L553" s="219" t="s">
        <v>334</v>
      </c>
      <c r="M553" s="227" t="s">
        <v>184</v>
      </c>
      <c r="N553" s="228" t="s">
        <v>552</v>
      </c>
      <c r="O553" s="219" t="s">
        <v>186</v>
      </c>
      <c r="P553" s="219" t="s">
        <v>335</v>
      </c>
      <c r="Q553" s="219"/>
      <c r="R553" s="219"/>
      <c r="S553" s="219"/>
      <c r="T553" s="243"/>
      <c r="U553" s="215"/>
      <c r="V553" s="241">
        <v>0</v>
      </c>
      <c r="W553" s="222"/>
      <c r="X553" s="221"/>
      <c r="Y553" s="221"/>
      <c r="Z553" s="223"/>
      <c r="AA553" s="230">
        <v>0</v>
      </c>
      <c r="AB553" s="229" t="s">
        <v>182</v>
      </c>
      <c r="AC553" s="214">
        <v>226451</v>
      </c>
      <c r="AD553" s="214"/>
    </row>
    <row r="554" spans="1:30" ht="15.75" customHeight="1" x14ac:dyDescent="0.25">
      <c r="A554" s="227">
        <v>44154</v>
      </c>
      <c r="B554" s="228">
        <v>33306713</v>
      </c>
      <c r="C554" s="228" t="s">
        <v>2509</v>
      </c>
      <c r="D554" s="219" t="s">
        <v>303</v>
      </c>
      <c r="E554" s="219" t="s">
        <v>304</v>
      </c>
      <c r="F554" s="219" t="s">
        <v>305</v>
      </c>
      <c r="G554" s="219" t="s">
        <v>177</v>
      </c>
      <c r="H554" s="228" t="s">
        <v>2510</v>
      </c>
      <c r="I554" s="227">
        <v>44176</v>
      </c>
      <c r="J554" s="228" t="s">
        <v>203</v>
      </c>
      <c r="K554" s="219" t="s">
        <v>184</v>
      </c>
      <c r="L554" s="219" t="s">
        <v>1993</v>
      </c>
      <c r="M554" s="227"/>
      <c r="N554" s="228"/>
      <c r="O554" s="219"/>
      <c r="P554" s="219"/>
      <c r="Q554" s="219"/>
      <c r="R554" s="219"/>
      <c r="S554" s="219"/>
      <c r="T554" s="243"/>
      <c r="U554" s="215"/>
      <c r="V554" s="241">
        <v>0</v>
      </c>
      <c r="W554" s="222"/>
      <c r="X554" s="221" t="s">
        <v>240</v>
      </c>
      <c r="Y554" s="221"/>
      <c r="Z554" s="223"/>
      <c r="AA554" s="230">
        <v>0</v>
      </c>
      <c r="AB554" s="229" t="s">
        <v>182</v>
      </c>
      <c r="AC554" s="214">
        <v>227178</v>
      </c>
      <c r="AD554" s="214"/>
    </row>
    <row r="555" spans="1:30" ht="15.75" customHeight="1" x14ac:dyDescent="0.25">
      <c r="A555" s="227">
        <v>44176</v>
      </c>
      <c r="B555" s="228"/>
      <c r="C555" s="228" t="s">
        <v>2511</v>
      </c>
      <c r="D555" s="219" t="s">
        <v>174</v>
      </c>
      <c r="E555" s="219" t="s">
        <v>2512</v>
      </c>
      <c r="F555" s="219" t="s">
        <v>2513</v>
      </c>
      <c r="G555" s="219" t="s">
        <v>177</v>
      </c>
      <c r="H555" s="228" t="s">
        <v>2514</v>
      </c>
      <c r="I555" s="227">
        <v>44177</v>
      </c>
      <c r="J555" s="228" t="s">
        <v>179</v>
      </c>
      <c r="K555" s="219" t="s">
        <v>204</v>
      </c>
      <c r="L555" s="219" t="s">
        <v>536</v>
      </c>
      <c r="M555" s="227" t="s">
        <v>204</v>
      </c>
      <c r="N555" s="228" t="s">
        <v>1131</v>
      </c>
      <c r="O555" s="219"/>
      <c r="P555" s="219"/>
      <c r="Q555" s="219"/>
      <c r="R555" s="219"/>
      <c r="S555" s="219"/>
      <c r="T555" s="243"/>
      <c r="U555" s="215"/>
      <c r="V555" s="241">
        <v>0</v>
      </c>
      <c r="W555" s="222"/>
      <c r="X555" s="221"/>
      <c r="Y555" s="221"/>
      <c r="Z555" s="223"/>
      <c r="AA555" s="230">
        <v>0</v>
      </c>
      <c r="AB555" s="229" t="s">
        <v>182</v>
      </c>
      <c r="AC555" s="214">
        <v>227162</v>
      </c>
      <c r="AD555" s="214"/>
    </row>
    <row r="556" spans="1:30" ht="15.75" customHeight="1" x14ac:dyDescent="0.25">
      <c r="A556" s="227">
        <v>44123</v>
      </c>
      <c r="B556" s="228"/>
      <c r="C556" s="228" t="s">
        <v>2515</v>
      </c>
      <c r="D556" s="219" t="s">
        <v>347</v>
      </c>
      <c r="E556" s="219" t="s">
        <v>2516</v>
      </c>
      <c r="F556" s="219" t="s">
        <v>2517</v>
      </c>
      <c r="G556" s="219" t="s">
        <v>177</v>
      </c>
      <c r="H556" s="228" t="s">
        <v>2518</v>
      </c>
      <c r="I556" s="227">
        <v>44178</v>
      </c>
      <c r="J556" s="228" t="s">
        <v>1772</v>
      </c>
      <c r="K556" s="219" t="s">
        <v>316</v>
      </c>
      <c r="L556" s="219" t="s">
        <v>644</v>
      </c>
      <c r="M556" s="227" t="s">
        <v>184</v>
      </c>
      <c r="N556" s="228" t="s">
        <v>643</v>
      </c>
      <c r="O556" s="219"/>
      <c r="P556" s="219"/>
      <c r="Q556" s="219"/>
      <c r="R556" s="219"/>
      <c r="S556" s="219"/>
      <c r="T556" s="243"/>
      <c r="U556" s="215"/>
      <c r="V556" s="241">
        <v>3159.6</v>
      </c>
      <c r="W556" s="222"/>
      <c r="X556" s="221"/>
      <c r="Y556" s="53"/>
      <c r="Z556" s="223"/>
      <c r="AA556" s="230">
        <v>3159.6</v>
      </c>
      <c r="AB556" s="229" t="s">
        <v>182</v>
      </c>
      <c r="AC556" s="214">
        <v>225694</v>
      </c>
      <c r="AD556" s="214"/>
    </row>
    <row r="557" spans="1:30" ht="15.75" customHeight="1" x14ac:dyDescent="0.25">
      <c r="A557" s="227">
        <v>44168</v>
      </c>
      <c r="B557" s="228"/>
      <c r="C557" s="228" t="s">
        <v>2519</v>
      </c>
      <c r="D557" s="219" t="s">
        <v>207</v>
      </c>
      <c r="E557" s="219" t="s">
        <v>2520</v>
      </c>
      <c r="F557" s="219" t="s">
        <v>2521</v>
      </c>
      <c r="G557" s="219" t="s">
        <v>177</v>
      </c>
      <c r="H557" s="228" t="s">
        <v>2522</v>
      </c>
      <c r="I557" s="227">
        <v>44178</v>
      </c>
      <c r="J557" s="228" t="s">
        <v>203</v>
      </c>
      <c r="K557" s="219" t="s">
        <v>204</v>
      </c>
      <c r="L557" s="219" t="s">
        <v>1983</v>
      </c>
      <c r="M557" s="227"/>
      <c r="N557" s="228"/>
      <c r="O557" s="219"/>
      <c r="P557" s="219"/>
      <c r="Q557" s="219"/>
      <c r="R557" s="219"/>
      <c r="S557" s="219"/>
      <c r="T557" s="243"/>
      <c r="U557" s="215"/>
      <c r="V557" s="241">
        <v>1716</v>
      </c>
      <c r="W557" s="222"/>
      <c r="X557" s="221"/>
      <c r="Y557" s="221"/>
      <c r="Z557" s="223"/>
      <c r="AA557" s="230">
        <v>1716</v>
      </c>
      <c r="AB557" s="229" t="s">
        <v>182</v>
      </c>
      <c r="AC557" s="214">
        <v>226686</v>
      </c>
      <c r="AD557" s="214"/>
    </row>
    <row r="558" spans="1:30" ht="15.75" customHeight="1" x14ac:dyDescent="0.25">
      <c r="A558" s="227">
        <v>44173</v>
      </c>
      <c r="B558" s="228"/>
      <c r="C558" s="228" t="s">
        <v>2523</v>
      </c>
      <c r="D558" s="219" t="s">
        <v>207</v>
      </c>
      <c r="E558" s="219" t="s">
        <v>2524</v>
      </c>
      <c r="F558" s="219" t="s">
        <v>2525</v>
      </c>
      <c r="G558" s="219" t="s">
        <v>177</v>
      </c>
      <c r="H558" s="228" t="s">
        <v>2526</v>
      </c>
      <c r="I558" s="227">
        <v>44178</v>
      </c>
      <c r="J558" s="228" t="s">
        <v>166</v>
      </c>
      <c r="K558" s="219" t="s">
        <v>167</v>
      </c>
      <c r="L558" s="219" t="s">
        <v>559</v>
      </c>
      <c r="M558" s="227"/>
      <c r="N558" s="228"/>
      <c r="O558" s="219"/>
      <c r="P558" s="219"/>
      <c r="Q558" s="219"/>
      <c r="R558" s="219"/>
      <c r="S558" s="219"/>
      <c r="T558" s="243"/>
      <c r="U558" s="215"/>
      <c r="V558" s="241">
        <v>0</v>
      </c>
      <c r="W558" s="222"/>
      <c r="X558" s="221"/>
      <c r="Y558" s="221"/>
      <c r="Z558" s="223"/>
      <c r="AA558" s="230">
        <v>0</v>
      </c>
      <c r="AB558" s="229" t="s">
        <v>182</v>
      </c>
      <c r="AC558" s="214">
        <v>227830</v>
      </c>
      <c r="AD558" s="214"/>
    </row>
    <row r="559" spans="1:30" ht="15.75" customHeight="1" x14ac:dyDescent="0.25">
      <c r="A559" s="227">
        <v>44176</v>
      </c>
      <c r="B559" s="228">
        <v>33327403</v>
      </c>
      <c r="C559" s="228" t="s">
        <v>2527</v>
      </c>
      <c r="D559" s="219" t="s">
        <v>174</v>
      </c>
      <c r="E559" s="219" t="s">
        <v>2528</v>
      </c>
      <c r="F559" s="219" t="s">
        <v>2529</v>
      </c>
      <c r="G559" s="219" t="s">
        <v>177</v>
      </c>
      <c r="H559" s="228" t="s">
        <v>2530</v>
      </c>
      <c r="I559" s="227">
        <v>44179</v>
      </c>
      <c r="J559" s="228" t="s">
        <v>203</v>
      </c>
      <c r="K559" s="219" t="s">
        <v>180</v>
      </c>
      <c r="L559" s="219" t="s">
        <v>685</v>
      </c>
      <c r="M559" s="227"/>
      <c r="N559" s="228"/>
      <c r="O559" s="219"/>
      <c r="P559" s="219"/>
      <c r="Q559" s="219"/>
      <c r="R559" s="219"/>
      <c r="S559" s="219"/>
      <c r="T559" s="243"/>
      <c r="U559" s="215"/>
      <c r="V559" s="241">
        <v>1430.12</v>
      </c>
      <c r="W559" s="222"/>
      <c r="X559" s="221"/>
      <c r="Y559" s="221"/>
      <c r="Z559" s="223"/>
      <c r="AA559" s="230">
        <v>1430.12</v>
      </c>
      <c r="AB559" s="229" t="s">
        <v>182</v>
      </c>
      <c r="AC559" s="214">
        <v>226401</v>
      </c>
      <c r="AD559" s="214"/>
    </row>
    <row r="560" spans="1:30" ht="15.75" customHeight="1" x14ac:dyDescent="0.25">
      <c r="A560" s="227">
        <v>44179</v>
      </c>
      <c r="B560" s="228"/>
      <c r="C560" s="228" t="s">
        <v>2531</v>
      </c>
      <c r="D560" s="219" t="s">
        <v>234</v>
      </c>
      <c r="E560" s="219" t="s">
        <v>2532</v>
      </c>
      <c r="F560" s="219" t="s">
        <v>2533</v>
      </c>
      <c r="G560" s="219" t="s">
        <v>177</v>
      </c>
      <c r="H560" s="228" t="s">
        <v>2534</v>
      </c>
      <c r="I560" s="227">
        <v>44179</v>
      </c>
      <c r="J560" s="228" t="s">
        <v>166</v>
      </c>
      <c r="K560" s="219" t="s">
        <v>167</v>
      </c>
      <c r="L560" s="219" t="s">
        <v>1936</v>
      </c>
      <c r="M560" s="227" t="s">
        <v>167</v>
      </c>
      <c r="N560" s="228" t="s">
        <v>2535</v>
      </c>
      <c r="O560" s="219" t="s">
        <v>167</v>
      </c>
      <c r="P560" s="219" t="s">
        <v>697</v>
      </c>
      <c r="Q560" s="219"/>
      <c r="R560" s="219"/>
      <c r="S560" s="219"/>
      <c r="T560" s="243"/>
      <c r="U560" s="215"/>
      <c r="V560" s="241">
        <v>0</v>
      </c>
      <c r="W560" s="222"/>
      <c r="X560" s="221"/>
      <c r="Y560" s="221" t="s">
        <v>414</v>
      </c>
      <c r="Z560" s="223"/>
      <c r="AA560" s="230">
        <v>0</v>
      </c>
      <c r="AB560" s="229" t="s">
        <v>2536</v>
      </c>
      <c r="AC560" s="214">
        <v>231789</v>
      </c>
      <c r="AD560" s="214"/>
    </row>
    <row r="561" spans="1:30" ht="15.75" customHeight="1" x14ac:dyDescent="0.25">
      <c r="A561" s="227">
        <v>44130</v>
      </c>
      <c r="B561" s="228"/>
      <c r="C561" s="228" t="s">
        <v>2537</v>
      </c>
      <c r="D561" s="219" t="s">
        <v>436</v>
      </c>
      <c r="E561" s="219" t="s">
        <v>2538</v>
      </c>
      <c r="F561" s="219" t="s">
        <v>2539</v>
      </c>
      <c r="G561" s="219" t="s">
        <v>177</v>
      </c>
      <c r="H561" s="228" t="s">
        <v>2540</v>
      </c>
      <c r="I561" s="227">
        <v>44180</v>
      </c>
      <c r="J561" s="228" t="s">
        <v>166</v>
      </c>
      <c r="K561" s="219" t="s">
        <v>184</v>
      </c>
      <c r="L561" s="219" t="s">
        <v>2173</v>
      </c>
      <c r="M561" s="227" t="s">
        <v>184</v>
      </c>
      <c r="N561" s="228" t="s">
        <v>554</v>
      </c>
      <c r="O561" s="219" t="s">
        <v>186</v>
      </c>
      <c r="P561" s="219" t="s">
        <v>838</v>
      </c>
      <c r="Q561" s="219"/>
      <c r="R561" s="219"/>
      <c r="S561" s="219"/>
      <c r="T561" s="243"/>
      <c r="U561" s="215"/>
      <c r="V561" s="241">
        <v>0</v>
      </c>
      <c r="W561" s="222"/>
      <c r="X561" s="221"/>
      <c r="Y561" s="53" t="s">
        <v>493</v>
      </c>
      <c r="Z561" s="223"/>
      <c r="AA561" s="230">
        <v>0</v>
      </c>
      <c r="AB561" s="229" t="s">
        <v>182</v>
      </c>
      <c r="AC561" s="214">
        <v>225743</v>
      </c>
      <c r="AD561" s="214"/>
    </row>
    <row r="562" spans="1:30" ht="15.75" customHeight="1" x14ac:dyDescent="0.25">
      <c r="A562" s="227">
        <v>44166</v>
      </c>
      <c r="B562" s="228"/>
      <c r="C562" s="228" t="s">
        <v>2541</v>
      </c>
      <c r="D562" s="219" t="s">
        <v>2282</v>
      </c>
      <c r="E562" s="219" t="s">
        <v>2542</v>
      </c>
      <c r="F562" s="219" t="s">
        <v>2543</v>
      </c>
      <c r="G562" s="219" t="s">
        <v>177</v>
      </c>
      <c r="H562" s="228" t="s">
        <v>2544</v>
      </c>
      <c r="I562" s="227">
        <v>44180</v>
      </c>
      <c r="J562" s="228" t="s">
        <v>166</v>
      </c>
      <c r="K562" s="219" t="s">
        <v>184</v>
      </c>
      <c r="L562" s="219" t="s">
        <v>334</v>
      </c>
      <c r="M562" s="227" t="s">
        <v>186</v>
      </c>
      <c r="N562" s="228" t="s">
        <v>335</v>
      </c>
      <c r="O562" s="219" t="s">
        <v>186</v>
      </c>
      <c r="P562" s="219" t="s">
        <v>333</v>
      </c>
      <c r="Q562" s="219"/>
      <c r="R562" s="219"/>
      <c r="S562" s="219"/>
      <c r="T562" s="243"/>
      <c r="U562" s="215"/>
      <c r="V562" s="241">
        <v>0</v>
      </c>
      <c r="W562" s="222"/>
      <c r="X562" s="221"/>
      <c r="Y562" s="221"/>
      <c r="Z562" s="223"/>
      <c r="AA562" s="230">
        <v>0</v>
      </c>
      <c r="AB562" s="229" t="s">
        <v>182</v>
      </c>
      <c r="AC562" s="214">
        <v>226950</v>
      </c>
      <c r="AD562" s="214"/>
    </row>
    <row r="563" spans="1:30" ht="15.75" customHeight="1" x14ac:dyDescent="0.25">
      <c r="A563" s="227">
        <v>44173</v>
      </c>
      <c r="B563" s="228"/>
      <c r="C563" s="228" t="s">
        <v>2545</v>
      </c>
      <c r="D563" s="219" t="s">
        <v>174</v>
      </c>
      <c r="E563" s="219" t="s">
        <v>1494</v>
      </c>
      <c r="F563" s="219" t="s">
        <v>1495</v>
      </c>
      <c r="G563" s="219" t="s">
        <v>177</v>
      </c>
      <c r="H563" s="228" t="s">
        <v>2546</v>
      </c>
      <c r="I563" s="227">
        <v>44180</v>
      </c>
      <c r="J563" s="228" t="s">
        <v>203</v>
      </c>
      <c r="K563" s="219" t="s">
        <v>167</v>
      </c>
      <c r="L563" s="219" t="s">
        <v>2547</v>
      </c>
      <c r="M563" s="227" t="s">
        <v>167</v>
      </c>
      <c r="N563" s="228" t="s">
        <v>2548</v>
      </c>
      <c r="O563" s="219" t="s">
        <v>2549</v>
      </c>
      <c r="P563" s="219" t="s">
        <v>1045</v>
      </c>
      <c r="Q563" s="219"/>
      <c r="R563" s="219"/>
      <c r="S563" s="219"/>
      <c r="T563" s="243"/>
      <c r="U563" s="215"/>
      <c r="V563" s="241">
        <v>1416.8</v>
      </c>
      <c r="W563" s="222"/>
      <c r="X563" s="221"/>
      <c r="Y563" s="221"/>
      <c r="Z563" s="223"/>
      <c r="AA563" s="230">
        <v>1416.8</v>
      </c>
      <c r="AB563" s="229" t="s">
        <v>182</v>
      </c>
      <c r="AC563" s="214">
        <v>226118</v>
      </c>
      <c r="AD563" s="214"/>
    </row>
    <row r="564" spans="1:30" ht="15.75" customHeight="1" x14ac:dyDescent="0.25">
      <c r="A564" s="227">
        <v>44126</v>
      </c>
      <c r="B564" s="228"/>
      <c r="C564" s="228" t="s">
        <v>2550</v>
      </c>
      <c r="D564" s="219" t="s">
        <v>2551</v>
      </c>
      <c r="E564" s="219" t="s">
        <v>2552</v>
      </c>
      <c r="F564" s="219" t="s">
        <v>2553</v>
      </c>
      <c r="G564" s="219" t="s">
        <v>177</v>
      </c>
      <c r="H564" s="228" t="s">
        <v>2554</v>
      </c>
      <c r="I564" s="227">
        <v>44181</v>
      </c>
      <c r="J564" s="228" t="s">
        <v>203</v>
      </c>
      <c r="K564" s="219" t="s">
        <v>184</v>
      </c>
      <c r="L564" s="219" t="s">
        <v>1090</v>
      </c>
      <c r="M564" s="227"/>
      <c r="N564" s="228"/>
      <c r="O564" s="219"/>
      <c r="P564" s="219"/>
      <c r="Q564" s="219"/>
      <c r="R564" s="219"/>
      <c r="S564" s="219"/>
      <c r="T564" s="243"/>
      <c r="U564" s="215"/>
      <c r="V564" s="241">
        <v>2769.86</v>
      </c>
      <c r="W564" s="222"/>
      <c r="X564" s="221"/>
      <c r="Y564" s="53"/>
      <c r="Z564" s="223"/>
      <c r="AA564" s="230">
        <v>2769.86</v>
      </c>
      <c r="AB564" s="229" t="s">
        <v>182</v>
      </c>
      <c r="AC564" s="214">
        <v>225711</v>
      </c>
      <c r="AD564" s="214"/>
    </row>
    <row r="565" spans="1:30" ht="15.75" customHeight="1" x14ac:dyDescent="0.25">
      <c r="A565" s="227">
        <v>44165</v>
      </c>
      <c r="B565" s="228">
        <v>33324996</v>
      </c>
      <c r="C565" s="228" t="s">
        <v>2555</v>
      </c>
      <c r="D565" s="219" t="s">
        <v>436</v>
      </c>
      <c r="E565" s="219" t="s">
        <v>2556</v>
      </c>
      <c r="F565" s="219" t="s">
        <v>2557</v>
      </c>
      <c r="G565" s="219" t="s">
        <v>177</v>
      </c>
      <c r="H565" s="228" t="s">
        <v>2558</v>
      </c>
      <c r="I565" s="227">
        <v>44181</v>
      </c>
      <c r="J565" s="228" t="s">
        <v>166</v>
      </c>
      <c r="K565" s="219" t="s">
        <v>184</v>
      </c>
      <c r="L565" s="219" t="s">
        <v>334</v>
      </c>
      <c r="M565" s="227" t="s">
        <v>186</v>
      </c>
      <c r="N565" s="228" t="s">
        <v>335</v>
      </c>
      <c r="O565" s="219" t="s">
        <v>184</v>
      </c>
      <c r="P565" s="219" t="s">
        <v>552</v>
      </c>
      <c r="Q565" s="219"/>
      <c r="R565" s="219"/>
      <c r="S565" s="219"/>
      <c r="T565" s="243"/>
      <c r="U565" s="215"/>
      <c r="V565" s="241">
        <v>0</v>
      </c>
      <c r="W565" s="222"/>
      <c r="X565" s="221"/>
      <c r="Y565" s="53" t="s">
        <v>493</v>
      </c>
      <c r="Z565" s="223"/>
      <c r="AA565" s="230">
        <v>0</v>
      </c>
      <c r="AB565" s="229" t="s">
        <v>182</v>
      </c>
      <c r="AC565" s="214">
        <v>226596</v>
      </c>
      <c r="AD565" s="214"/>
    </row>
    <row r="566" spans="1:30" ht="15.75" customHeight="1" x14ac:dyDescent="0.25">
      <c r="A566" s="227">
        <v>44170</v>
      </c>
      <c r="B566" s="228"/>
      <c r="C566" s="228" t="s">
        <v>2559</v>
      </c>
      <c r="D566" s="219" t="s">
        <v>174</v>
      </c>
      <c r="E566" s="219" t="s">
        <v>2560</v>
      </c>
      <c r="F566" s="219" t="s">
        <v>2561</v>
      </c>
      <c r="G566" s="219" t="s">
        <v>177</v>
      </c>
      <c r="H566" s="228" t="s">
        <v>2562</v>
      </c>
      <c r="I566" s="227">
        <v>44181</v>
      </c>
      <c r="J566" s="228" t="s">
        <v>203</v>
      </c>
      <c r="K566" s="219" t="s">
        <v>160</v>
      </c>
      <c r="L566" s="219" t="s">
        <v>1446</v>
      </c>
      <c r="M566" s="227"/>
      <c r="N566" s="228"/>
      <c r="O566" s="219"/>
      <c r="P566" s="219"/>
      <c r="Q566" s="219"/>
      <c r="R566" s="219"/>
      <c r="S566" s="219"/>
      <c r="T566" s="243"/>
      <c r="U566" s="215"/>
      <c r="V566" s="241">
        <v>0</v>
      </c>
      <c r="W566" s="222"/>
      <c r="X566" s="221"/>
      <c r="Y566" s="221"/>
      <c r="Z566" s="223"/>
      <c r="AA566" s="230">
        <v>0</v>
      </c>
      <c r="AB566" s="229" t="s">
        <v>182</v>
      </c>
      <c r="AC566" s="214">
        <v>223891</v>
      </c>
      <c r="AD566" s="214"/>
    </row>
    <row r="567" spans="1:30" ht="15.75" customHeight="1" x14ac:dyDescent="0.25">
      <c r="A567" s="227">
        <v>44176</v>
      </c>
      <c r="B567" s="228"/>
      <c r="C567" s="228" t="s">
        <v>2563</v>
      </c>
      <c r="D567" s="219" t="s">
        <v>283</v>
      </c>
      <c r="E567" s="219" t="s">
        <v>2564</v>
      </c>
      <c r="F567" s="219" t="s">
        <v>2565</v>
      </c>
      <c r="G567" s="219" t="s">
        <v>177</v>
      </c>
      <c r="H567" s="228" t="s">
        <v>2566</v>
      </c>
      <c r="I567" s="227">
        <v>44181</v>
      </c>
      <c r="J567" s="228" t="s">
        <v>203</v>
      </c>
      <c r="K567" s="219" t="s">
        <v>167</v>
      </c>
      <c r="L567" s="219" t="s">
        <v>1866</v>
      </c>
      <c r="M567" s="227"/>
      <c r="N567" s="228"/>
      <c r="O567" s="219"/>
      <c r="P567" s="219"/>
      <c r="Q567" s="219"/>
      <c r="R567" s="219"/>
      <c r="S567" s="219"/>
      <c r="T567" s="243"/>
      <c r="U567" s="215"/>
      <c r="V567" s="241">
        <v>1990.93</v>
      </c>
      <c r="W567" s="222"/>
      <c r="X567" s="221"/>
      <c r="Y567" s="221"/>
      <c r="Z567" s="223"/>
      <c r="AA567" s="230">
        <v>1990.93</v>
      </c>
      <c r="AB567" s="229" t="s">
        <v>182</v>
      </c>
      <c r="AC567" s="214">
        <v>227150</v>
      </c>
      <c r="AD567" s="214"/>
    </row>
    <row r="568" spans="1:30" ht="15.75" customHeight="1" x14ac:dyDescent="0.25">
      <c r="A568" s="227">
        <v>44176</v>
      </c>
      <c r="B568" s="228">
        <v>33328217</v>
      </c>
      <c r="C568" s="228" t="s">
        <v>2567</v>
      </c>
      <c r="D568" s="224" t="s">
        <v>2568</v>
      </c>
      <c r="E568" s="224" t="s">
        <v>2569</v>
      </c>
      <c r="F568" s="224" t="s">
        <v>2570</v>
      </c>
      <c r="G568" s="224" t="s">
        <v>177</v>
      </c>
      <c r="H568" s="228" t="s">
        <v>2571</v>
      </c>
      <c r="I568" s="227">
        <v>44181</v>
      </c>
      <c r="J568" s="228"/>
      <c r="K568" s="224" t="s">
        <v>184</v>
      </c>
      <c r="L568" s="224" t="s">
        <v>2572</v>
      </c>
      <c r="M568" s="227"/>
      <c r="N568" s="228"/>
      <c r="O568" s="224"/>
      <c r="P568" s="224"/>
      <c r="Q568" s="224"/>
      <c r="R568" s="224"/>
      <c r="S568" s="224"/>
      <c r="T568" s="243"/>
      <c r="U568" s="215"/>
      <c r="V568" s="241">
        <v>0</v>
      </c>
      <c r="W568" s="222"/>
      <c r="X568" s="221"/>
      <c r="Y568" s="221"/>
      <c r="Z568" s="223"/>
      <c r="AA568" s="230">
        <v>0</v>
      </c>
      <c r="AB568" s="229"/>
      <c r="AC568" s="218">
        <v>227275</v>
      </c>
      <c r="AD568" s="218"/>
    </row>
    <row r="569" spans="1:30" ht="15.75" customHeight="1" x14ac:dyDescent="0.25">
      <c r="A569" s="227">
        <v>44152</v>
      </c>
      <c r="B569" s="228">
        <v>33332206</v>
      </c>
      <c r="C569" s="228" t="s">
        <v>2573</v>
      </c>
      <c r="D569" s="219" t="s">
        <v>793</v>
      </c>
      <c r="E569" s="219" t="s">
        <v>2574</v>
      </c>
      <c r="F569" s="219" t="s">
        <v>2575</v>
      </c>
      <c r="G569" s="219" t="s">
        <v>177</v>
      </c>
      <c r="H569" s="228" t="s">
        <v>2576</v>
      </c>
      <c r="I569" s="227">
        <v>44182</v>
      </c>
      <c r="J569" s="228" t="s">
        <v>203</v>
      </c>
      <c r="K569" s="219" t="s">
        <v>180</v>
      </c>
      <c r="L569" s="219" t="s">
        <v>924</v>
      </c>
      <c r="M569" s="227"/>
      <c r="N569" s="228"/>
      <c r="O569" s="219"/>
      <c r="P569" s="219"/>
      <c r="Q569" s="219"/>
      <c r="R569" s="219"/>
      <c r="S569" s="219"/>
      <c r="T569" s="243"/>
      <c r="U569" s="215"/>
      <c r="V569" s="241">
        <v>0</v>
      </c>
      <c r="W569" s="222"/>
      <c r="X569" s="221" t="s">
        <v>240</v>
      </c>
      <c r="Y569" s="221"/>
      <c r="Z569" s="223"/>
      <c r="AA569" s="230">
        <v>0</v>
      </c>
      <c r="AB569" s="229" t="s">
        <v>182</v>
      </c>
      <c r="AC569" s="214">
        <v>226311</v>
      </c>
      <c r="AD569" s="214"/>
    </row>
    <row r="570" spans="1:30" ht="15.75" customHeight="1" x14ac:dyDescent="0.25">
      <c r="A570" s="227">
        <v>44145</v>
      </c>
      <c r="B570" s="228"/>
      <c r="C570" s="228" t="s">
        <v>2577</v>
      </c>
      <c r="D570" s="219" t="s">
        <v>174</v>
      </c>
      <c r="E570" s="219" t="s">
        <v>1494</v>
      </c>
      <c r="F570" s="219" t="s">
        <v>1495</v>
      </c>
      <c r="G570" s="219" t="s">
        <v>177</v>
      </c>
      <c r="H570" s="228" t="s">
        <v>2578</v>
      </c>
      <c r="I570" s="227">
        <v>44182</v>
      </c>
      <c r="J570" s="228" t="s">
        <v>179</v>
      </c>
      <c r="K570" s="219" t="s">
        <v>167</v>
      </c>
      <c r="L570" s="219" t="s">
        <v>388</v>
      </c>
      <c r="M570" s="227"/>
      <c r="N570" s="228"/>
      <c r="O570" s="219"/>
      <c r="P570" s="219"/>
      <c r="Q570" s="219"/>
      <c r="R570" s="219"/>
      <c r="S570" s="219"/>
      <c r="T570" s="243"/>
      <c r="U570" s="215"/>
      <c r="V570" s="241">
        <v>0</v>
      </c>
      <c r="W570" s="222"/>
      <c r="X570" s="221"/>
      <c r="Y570" s="221"/>
      <c r="Z570" s="223"/>
      <c r="AA570" s="230">
        <v>0</v>
      </c>
      <c r="AB570" s="229" t="s">
        <v>182</v>
      </c>
      <c r="AC570" s="214">
        <v>226562</v>
      </c>
      <c r="AD570" s="214"/>
    </row>
    <row r="571" spans="1:30" ht="15.75" customHeight="1" x14ac:dyDescent="0.25">
      <c r="A571" s="227">
        <v>44179</v>
      </c>
      <c r="B571" s="228"/>
      <c r="C571" s="228" t="s">
        <v>2579</v>
      </c>
      <c r="D571" s="219" t="s">
        <v>174</v>
      </c>
      <c r="E571" s="219" t="s">
        <v>385</v>
      </c>
      <c r="F571" s="219" t="s">
        <v>386</v>
      </c>
      <c r="G571" s="219" t="s">
        <v>177</v>
      </c>
      <c r="H571" s="228" t="s">
        <v>2580</v>
      </c>
      <c r="I571" s="227">
        <v>44182</v>
      </c>
      <c r="J571" s="228" t="s">
        <v>203</v>
      </c>
      <c r="K571" s="219" t="s">
        <v>167</v>
      </c>
      <c r="L571" s="219" t="s">
        <v>408</v>
      </c>
      <c r="M571" s="227"/>
      <c r="N571" s="228"/>
      <c r="O571" s="219"/>
      <c r="P571" s="219"/>
      <c r="Q571" s="219"/>
      <c r="R571" s="219"/>
      <c r="S571" s="219"/>
      <c r="T571" s="243"/>
      <c r="U571" s="215"/>
      <c r="V571" s="241">
        <v>1825.8</v>
      </c>
      <c r="W571" s="222"/>
      <c r="X571" s="221"/>
      <c r="Y571" s="221"/>
      <c r="Z571" s="223"/>
      <c r="AA571" s="230">
        <v>1825.8</v>
      </c>
      <c r="AB571" s="229" t="s">
        <v>182</v>
      </c>
      <c r="AC571" s="214">
        <v>227169</v>
      </c>
      <c r="AD571" s="214"/>
    </row>
    <row r="572" spans="1:30" ht="15.75" customHeight="1" x14ac:dyDescent="0.25">
      <c r="A572" s="227">
        <v>44175</v>
      </c>
      <c r="B572" s="228"/>
      <c r="C572" s="228" t="s">
        <v>2581</v>
      </c>
      <c r="D572" s="224" t="s">
        <v>207</v>
      </c>
      <c r="E572" s="224" t="s">
        <v>2238</v>
      </c>
      <c r="F572" s="224" t="s">
        <v>2239</v>
      </c>
      <c r="G572" s="224" t="s">
        <v>177</v>
      </c>
      <c r="H572" s="228" t="s">
        <v>2582</v>
      </c>
      <c r="I572" s="227">
        <v>44182</v>
      </c>
      <c r="J572" s="228"/>
      <c r="K572" s="224" t="s">
        <v>167</v>
      </c>
      <c r="L572" s="224" t="s">
        <v>848</v>
      </c>
      <c r="M572" s="227" t="s">
        <v>167</v>
      </c>
      <c r="N572" s="228" t="s">
        <v>1408</v>
      </c>
      <c r="O572" s="224"/>
      <c r="P572" s="224"/>
      <c r="Q572" s="224"/>
      <c r="R572" s="224"/>
      <c r="S572" s="224"/>
      <c r="T572" s="243"/>
      <c r="U572" s="215"/>
      <c r="V572" s="241">
        <v>0</v>
      </c>
      <c r="W572" s="222"/>
      <c r="X572" s="221"/>
      <c r="Y572" s="221"/>
      <c r="Z572" s="223"/>
      <c r="AA572" s="230">
        <v>0</v>
      </c>
      <c r="AB572" s="229"/>
      <c r="AC572" s="218">
        <v>227470</v>
      </c>
      <c r="AD572" s="218"/>
    </row>
    <row r="573" spans="1:30" ht="15.75" customHeight="1" x14ac:dyDescent="0.25">
      <c r="A573" s="227">
        <v>44165</v>
      </c>
      <c r="B573" s="228">
        <v>33335125</v>
      </c>
      <c r="C573" s="228" t="s">
        <v>2583</v>
      </c>
      <c r="D573" s="219" t="s">
        <v>616</v>
      </c>
      <c r="E573" s="219" t="s">
        <v>622</v>
      </c>
      <c r="F573" s="219" t="s">
        <v>623</v>
      </c>
      <c r="G573" s="219" t="s">
        <v>177</v>
      </c>
      <c r="H573" s="228" t="s">
        <v>2584</v>
      </c>
      <c r="I573" s="227">
        <v>44182</v>
      </c>
      <c r="J573" s="228" t="s">
        <v>332</v>
      </c>
      <c r="K573" s="219" t="s">
        <v>184</v>
      </c>
      <c r="L573" s="219" t="s">
        <v>741</v>
      </c>
      <c r="M573" s="227" t="s">
        <v>184</v>
      </c>
      <c r="N573" s="228" t="s">
        <v>185</v>
      </c>
      <c r="O573" s="219" t="s">
        <v>186</v>
      </c>
      <c r="P573" s="219" t="s">
        <v>742</v>
      </c>
      <c r="Q573" s="219"/>
      <c r="R573" s="219"/>
      <c r="S573" s="219"/>
      <c r="T573" s="243"/>
      <c r="U573" s="215"/>
      <c r="V573" s="241">
        <v>0</v>
      </c>
      <c r="W573" s="222"/>
      <c r="X573" s="221"/>
      <c r="Y573" s="221"/>
      <c r="Z573" s="223"/>
      <c r="AA573" s="230">
        <v>0</v>
      </c>
      <c r="AB573" s="229" t="s">
        <v>182</v>
      </c>
      <c r="AC573" s="214">
        <v>226558</v>
      </c>
      <c r="AD573" s="214"/>
    </row>
    <row r="574" spans="1:30" ht="15.75" customHeight="1" x14ac:dyDescent="0.25">
      <c r="A574" s="227">
        <v>44104</v>
      </c>
      <c r="B574" s="228"/>
      <c r="C574" s="228" t="s">
        <v>2585</v>
      </c>
      <c r="D574" s="224" t="s">
        <v>2586</v>
      </c>
      <c r="E574" s="224" t="s">
        <v>2587</v>
      </c>
      <c r="F574" s="224" t="s">
        <v>2588</v>
      </c>
      <c r="G574" s="224" t="s">
        <v>177</v>
      </c>
      <c r="H574" s="228" t="s">
        <v>2589</v>
      </c>
      <c r="I574" s="227">
        <v>44183</v>
      </c>
      <c r="J574" s="228"/>
      <c r="K574" s="224" t="s">
        <v>204</v>
      </c>
      <c r="L574" s="224" t="s">
        <v>2590</v>
      </c>
      <c r="M574" s="227"/>
      <c r="N574" s="228"/>
      <c r="O574" s="224"/>
      <c r="P574" s="224"/>
      <c r="Q574" s="224"/>
      <c r="R574" s="224"/>
      <c r="S574" s="224"/>
      <c r="T574" s="243"/>
      <c r="U574" s="215"/>
      <c r="V574" s="241">
        <v>0</v>
      </c>
      <c r="W574" s="222"/>
      <c r="X574" s="53"/>
      <c r="Y574" s="221"/>
      <c r="Z574" s="223"/>
      <c r="AA574" s="230">
        <v>0</v>
      </c>
      <c r="AB574" s="229"/>
      <c r="AC574" s="218">
        <v>223823</v>
      </c>
      <c r="AD574" s="218"/>
    </row>
    <row r="575" spans="1:30" ht="15.75" customHeight="1" x14ac:dyDescent="0.25">
      <c r="A575" s="227">
        <v>44131</v>
      </c>
      <c r="B575" s="228">
        <v>33443127</v>
      </c>
      <c r="C575" s="228" t="s">
        <v>2591</v>
      </c>
      <c r="D575" s="219" t="s">
        <v>328</v>
      </c>
      <c r="E575" s="219" t="s">
        <v>2592</v>
      </c>
      <c r="F575" s="219" t="s">
        <v>2593</v>
      </c>
      <c r="G575" s="219" t="s">
        <v>177</v>
      </c>
      <c r="H575" s="228" t="s">
        <v>2594</v>
      </c>
      <c r="I575" s="227">
        <v>44183</v>
      </c>
      <c r="J575" s="228" t="s">
        <v>203</v>
      </c>
      <c r="K575" s="219" t="s">
        <v>184</v>
      </c>
      <c r="L575" s="219" t="s">
        <v>789</v>
      </c>
      <c r="M575" s="227"/>
      <c r="N575" s="228"/>
      <c r="O575" s="219"/>
      <c r="P575" s="219"/>
      <c r="Q575" s="219"/>
      <c r="R575" s="219"/>
      <c r="S575" s="219"/>
      <c r="T575" s="243"/>
      <c r="U575" s="215"/>
      <c r="V575" s="241">
        <v>0</v>
      </c>
      <c r="W575" s="222"/>
      <c r="X575" s="221" t="s">
        <v>240</v>
      </c>
      <c r="Y575" s="221"/>
      <c r="Z575" s="223"/>
      <c r="AA575" s="230">
        <v>0</v>
      </c>
      <c r="AB575" s="229" t="s">
        <v>182</v>
      </c>
      <c r="AC575" s="214">
        <v>225753</v>
      </c>
      <c r="AD575" s="214"/>
    </row>
    <row r="576" spans="1:30" ht="15.75" customHeight="1" x14ac:dyDescent="0.25">
      <c r="A576" s="227">
        <v>44073</v>
      </c>
      <c r="B576" s="228"/>
      <c r="C576" s="228"/>
      <c r="D576" s="219" t="s">
        <v>2595</v>
      </c>
      <c r="E576" s="219" t="s">
        <v>2596</v>
      </c>
      <c r="F576" s="219" t="s">
        <v>2597</v>
      </c>
      <c r="G576" s="219" t="s">
        <v>177</v>
      </c>
      <c r="H576" s="228" t="s">
        <v>2598</v>
      </c>
      <c r="I576" s="227">
        <v>44183</v>
      </c>
      <c r="J576" s="228" t="s">
        <v>166</v>
      </c>
      <c r="K576" s="219" t="s">
        <v>160</v>
      </c>
      <c r="L576" s="219" t="s">
        <v>2599</v>
      </c>
      <c r="M576" s="227"/>
      <c r="N576" s="228"/>
      <c r="O576" s="219"/>
      <c r="P576" s="219"/>
      <c r="Q576" s="219"/>
      <c r="R576" s="219"/>
      <c r="S576" s="219"/>
      <c r="T576" s="243"/>
      <c r="U576" s="215"/>
      <c r="V576" s="241">
        <v>0</v>
      </c>
      <c r="W576" s="222"/>
      <c r="X576" s="53"/>
      <c r="Y576" s="221"/>
      <c r="Z576" s="223"/>
      <c r="AA576" s="230">
        <v>0</v>
      </c>
      <c r="AB576" s="229"/>
      <c r="AC576" s="214">
        <v>227611</v>
      </c>
      <c r="AD576" s="214"/>
    </row>
    <row r="577" spans="1:30" ht="15.75" customHeight="1" x14ac:dyDescent="0.25">
      <c r="A577" s="227">
        <v>44095</v>
      </c>
      <c r="B577" s="228"/>
      <c r="C577" s="228" t="s">
        <v>2600</v>
      </c>
      <c r="D577" s="219" t="s">
        <v>347</v>
      </c>
      <c r="E577" s="219" t="s">
        <v>2601</v>
      </c>
      <c r="F577" s="219" t="s">
        <v>2602</v>
      </c>
      <c r="G577" s="219" t="s">
        <v>177</v>
      </c>
      <c r="H577" s="228" t="s">
        <v>2603</v>
      </c>
      <c r="I577" s="227">
        <v>44184</v>
      </c>
      <c r="J577" s="228" t="s">
        <v>203</v>
      </c>
      <c r="K577" s="219" t="s">
        <v>167</v>
      </c>
      <c r="L577" s="219" t="s">
        <v>408</v>
      </c>
      <c r="M577" s="227"/>
      <c r="N577" s="228"/>
      <c r="O577" s="219"/>
      <c r="P577" s="219"/>
      <c r="Q577" s="219"/>
      <c r="R577" s="219"/>
      <c r="S577" s="219"/>
      <c r="T577" s="242"/>
      <c r="U577" s="213"/>
      <c r="V577" s="241">
        <v>2910</v>
      </c>
      <c r="W577" s="22"/>
      <c r="X577" s="53"/>
      <c r="Y577" s="53"/>
      <c r="Z577" s="24"/>
      <c r="AA577" s="230">
        <v>2910</v>
      </c>
      <c r="AB577" s="228" t="s">
        <v>1335</v>
      </c>
      <c r="AC577" s="219">
        <v>204130</v>
      </c>
      <c r="AD577" s="219"/>
    </row>
    <row r="578" spans="1:30" ht="15.75" customHeight="1" x14ac:dyDescent="0.25">
      <c r="A578" s="227">
        <v>44153</v>
      </c>
      <c r="B578" s="228"/>
      <c r="C578" s="228" t="s">
        <v>2604</v>
      </c>
      <c r="D578" s="219" t="s">
        <v>296</v>
      </c>
      <c r="E578" s="219" t="s">
        <v>503</v>
      </c>
      <c r="F578" s="219" t="s">
        <v>504</v>
      </c>
      <c r="G578" s="219" t="s">
        <v>177</v>
      </c>
      <c r="H578" s="228" t="s">
        <v>2605</v>
      </c>
      <c r="I578" s="227">
        <v>44186</v>
      </c>
      <c r="J578" s="228" t="s">
        <v>179</v>
      </c>
      <c r="K578" s="219" t="s">
        <v>167</v>
      </c>
      <c r="L578" s="219" t="s">
        <v>2606</v>
      </c>
      <c r="M578" s="227"/>
      <c r="N578" s="228"/>
      <c r="O578" s="219"/>
      <c r="P578" s="219"/>
      <c r="Q578" s="219"/>
      <c r="R578" s="219"/>
      <c r="S578" s="219"/>
      <c r="T578" s="243"/>
      <c r="U578" s="215"/>
      <c r="V578" s="241">
        <v>0</v>
      </c>
      <c r="W578" s="222"/>
      <c r="X578" s="221"/>
      <c r="Y578" s="221"/>
      <c r="Z578" s="223"/>
      <c r="AA578" s="230">
        <v>0</v>
      </c>
      <c r="AB578" s="229" t="s">
        <v>182</v>
      </c>
      <c r="AC578" s="214">
        <v>226297</v>
      </c>
      <c r="AD578" s="214"/>
    </row>
    <row r="579" spans="1:30" ht="15.75" customHeight="1" x14ac:dyDescent="0.25">
      <c r="A579" s="227">
        <v>44161</v>
      </c>
      <c r="B579" s="228">
        <v>33408637</v>
      </c>
      <c r="C579" s="228" t="s">
        <v>2607</v>
      </c>
      <c r="D579" s="219" t="s">
        <v>650</v>
      </c>
      <c r="E579" s="219" t="s">
        <v>2608</v>
      </c>
      <c r="F579" s="219" t="s">
        <v>2609</v>
      </c>
      <c r="G579" s="219" t="s">
        <v>177</v>
      </c>
      <c r="H579" s="228" t="s">
        <v>2610</v>
      </c>
      <c r="I579" s="227">
        <v>44186</v>
      </c>
      <c r="J579" s="228" t="s">
        <v>203</v>
      </c>
      <c r="K579" s="219" t="s">
        <v>180</v>
      </c>
      <c r="L579" s="219" t="s">
        <v>1959</v>
      </c>
      <c r="M579" s="227"/>
      <c r="N579" s="228"/>
      <c r="O579" s="219"/>
      <c r="P579" s="219"/>
      <c r="Q579" s="219"/>
      <c r="R579" s="219"/>
      <c r="S579" s="219"/>
      <c r="T579" s="243"/>
      <c r="U579" s="215"/>
      <c r="V579" s="241">
        <v>2708.6</v>
      </c>
      <c r="W579" s="222"/>
      <c r="X579" s="53"/>
      <c r="Y579" s="221"/>
      <c r="Z579" s="223"/>
      <c r="AA579" s="230">
        <v>2708.6</v>
      </c>
      <c r="AB579" s="229" t="s">
        <v>182</v>
      </c>
      <c r="AC579" s="214">
        <v>226519</v>
      </c>
      <c r="AD579" s="214"/>
    </row>
    <row r="580" spans="1:30" ht="15.75" customHeight="1" x14ac:dyDescent="0.25">
      <c r="A580" s="227">
        <v>44166</v>
      </c>
      <c r="B580" s="228"/>
      <c r="C580" s="228" t="s">
        <v>2611</v>
      </c>
      <c r="D580" s="219" t="s">
        <v>2612</v>
      </c>
      <c r="E580" s="219" t="s">
        <v>2613</v>
      </c>
      <c r="F580" s="219" t="s">
        <v>2614</v>
      </c>
      <c r="G580" s="219" t="s">
        <v>177</v>
      </c>
      <c r="H580" s="228" t="s">
        <v>2615</v>
      </c>
      <c r="I580" s="227">
        <v>44186</v>
      </c>
      <c r="J580" s="228" t="s">
        <v>166</v>
      </c>
      <c r="K580" s="219" t="s">
        <v>160</v>
      </c>
      <c r="L580" s="219" t="s">
        <v>2616</v>
      </c>
      <c r="M580" s="227"/>
      <c r="N580" s="228"/>
      <c r="O580" s="219"/>
      <c r="P580" s="219"/>
      <c r="Q580" s="219"/>
      <c r="R580" s="219"/>
      <c r="S580" s="219"/>
      <c r="T580" s="243"/>
      <c r="U580" s="215"/>
      <c r="V580" s="241">
        <v>0</v>
      </c>
      <c r="W580" s="222"/>
      <c r="X580" s="221"/>
      <c r="Y580" s="221"/>
      <c r="Z580" s="223"/>
      <c r="AA580" s="230">
        <v>0</v>
      </c>
      <c r="AB580" s="229" t="s">
        <v>2617</v>
      </c>
      <c r="AC580" s="214">
        <v>226682</v>
      </c>
      <c r="AD580" s="214"/>
    </row>
    <row r="581" spans="1:30" ht="15.75" customHeight="1" x14ac:dyDescent="0.25">
      <c r="A581" s="227">
        <v>44170</v>
      </c>
      <c r="B581" s="228"/>
      <c r="C581" s="228" t="s">
        <v>2618</v>
      </c>
      <c r="D581" s="224" t="s">
        <v>283</v>
      </c>
      <c r="E581" s="224" t="s">
        <v>2619</v>
      </c>
      <c r="F581" s="224" t="s">
        <v>2620</v>
      </c>
      <c r="G581" s="224" t="s">
        <v>177</v>
      </c>
      <c r="H581" s="228" t="s">
        <v>2621</v>
      </c>
      <c r="I581" s="227">
        <v>44186</v>
      </c>
      <c r="J581" s="228"/>
      <c r="K581" s="224" t="s">
        <v>167</v>
      </c>
      <c r="L581" s="224" t="s">
        <v>1115</v>
      </c>
      <c r="M581" s="227"/>
      <c r="N581" s="228"/>
      <c r="O581" s="224"/>
      <c r="P581" s="224"/>
      <c r="Q581" s="224"/>
      <c r="R581" s="224"/>
      <c r="S581" s="224"/>
      <c r="T581" s="243"/>
      <c r="U581" s="215"/>
      <c r="V581" s="241">
        <v>0</v>
      </c>
      <c r="W581" s="222"/>
      <c r="X581" s="221"/>
      <c r="Y581" s="221"/>
      <c r="Z581" s="223"/>
      <c r="AA581" s="230">
        <v>0</v>
      </c>
      <c r="AB581" s="229"/>
      <c r="AC581" s="218">
        <v>226998</v>
      </c>
      <c r="AD581" s="218"/>
    </row>
    <row r="582" spans="1:30" ht="15.75" customHeight="1" x14ac:dyDescent="0.25">
      <c r="A582" s="227">
        <v>44183</v>
      </c>
      <c r="B582" s="228"/>
      <c r="C582" s="228" t="s">
        <v>2622</v>
      </c>
      <c r="D582" s="224" t="s">
        <v>207</v>
      </c>
      <c r="E582" s="224" t="s">
        <v>2116</v>
      </c>
      <c r="F582" s="224" t="s">
        <v>2117</v>
      </c>
      <c r="G582" s="224" t="s">
        <v>177</v>
      </c>
      <c r="H582" s="228" t="s">
        <v>2623</v>
      </c>
      <c r="I582" s="227">
        <v>44186</v>
      </c>
      <c r="J582" s="228"/>
      <c r="K582" s="224" t="s">
        <v>167</v>
      </c>
      <c r="L582" s="224" t="s">
        <v>217</v>
      </c>
      <c r="M582" s="227" t="s">
        <v>167</v>
      </c>
      <c r="N582" s="228" t="s">
        <v>511</v>
      </c>
      <c r="O582" s="224" t="s">
        <v>167</v>
      </c>
      <c r="P582" s="224" t="s">
        <v>513</v>
      </c>
      <c r="Q582" s="224"/>
      <c r="R582" s="224"/>
      <c r="S582" s="224"/>
      <c r="T582" s="243"/>
      <c r="U582" s="215"/>
      <c r="V582" s="241">
        <v>0</v>
      </c>
      <c r="W582" s="222"/>
      <c r="X582" s="221"/>
      <c r="Y582" s="221"/>
      <c r="Z582" s="223"/>
      <c r="AA582" s="230">
        <v>0</v>
      </c>
      <c r="AB582" s="229" t="s">
        <v>427</v>
      </c>
      <c r="AC582" s="218">
        <v>227268</v>
      </c>
      <c r="AD582" s="218"/>
    </row>
    <row r="583" spans="1:30" ht="15.75" customHeight="1" x14ac:dyDescent="0.25">
      <c r="A583" s="227">
        <v>44158</v>
      </c>
      <c r="B583" s="228"/>
      <c r="C583" s="228" t="s">
        <v>2624</v>
      </c>
      <c r="D583" s="219" t="s">
        <v>1182</v>
      </c>
      <c r="E583" s="219" t="s">
        <v>1183</v>
      </c>
      <c r="F583" s="219" t="s">
        <v>1184</v>
      </c>
      <c r="G583" s="219" t="s">
        <v>177</v>
      </c>
      <c r="H583" s="228" t="s">
        <v>2625</v>
      </c>
      <c r="I583" s="227">
        <v>44186</v>
      </c>
      <c r="J583" s="228" t="s">
        <v>179</v>
      </c>
      <c r="K583" s="219" t="s">
        <v>167</v>
      </c>
      <c r="L583" s="219" t="s">
        <v>1190</v>
      </c>
      <c r="M583" s="227"/>
      <c r="N583" s="228"/>
      <c r="O583" s="219"/>
      <c r="P583" s="219"/>
      <c r="Q583" s="219"/>
      <c r="R583" s="219"/>
      <c r="S583" s="219"/>
      <c r="T583" s="243"/>
      <c r="U583" s="215"/>
      <c r="V583" s="241">
        <v>0</v>
      </c>
      <c r="W583" s="222"/>
      <c r="X583" s="221"/>
      <c r="Y583" s="221"/>
      <c r="Z583" s="223"/>
      <c r="AA583" s="230">
        <v>0</v>
      </c>
      <c r="AB583" s="229" t="s">
        <v>427</v>
      </c>
      <c r="AC583" s="214">
        <v>226452</v>
      </c>
      <c r="AD583" s="214"/>
    </row>
    <row r="584" spans="1:30" ht="15.75" customHeight="1" x14ac:dyDescent="0.25">
      <c r="A584" s="227">
        <v>44091</v>
      </c>
      <c r="B584" s="228"/>
      <c r="C584" s="228" t="s">
        <v>2626</v>
      </c>
      <c r="D584" s="219" t="s">
        <v>436</v>
      </c>
      <c r="E584" s="219" t="s">
        <v>2627</v>
      </c>
      <c r="F584" s="219" t="s">
        <v>2628</v>
      </c>
      <c r="G584" s="219" t="s">
        <v>177</v>
      </c>
      <c r="H584" s="228" t="s">
        <v>2629</v>
      </c>
      <c r="I584" s="227">
        <v>44187</v>
      </c>
      <c r="J584" s="228" t="s">
        <v>179</v>
      </c>
      <c r="K584" s="219" t="s">
        <v>167</v>
      </c>
      <c r="L584" s="219" t="s">
        <v>880</v>
      </c>
      <c r="M584" s="227" t="s">
        <v>167</v>
      </c>
      <c r="N584" s="228" t="s">
        <v>265</v>
      </c>
      <c r="O584" s="219" t="s">
        <v>167</v>
      </c>
      <c r="P584" s="219" t="s">
        <v>2630</v>
      </c>
      <c r="Q584" s="219"/>
      <c r="R584" s="219"/>
      <c r="S584" s="219"/>
      <c r="T584" s="243"/>
      <c r="U584" s="215"/>
      <c r="V584" s="241">
        <v>0</v>
      </c>
      <c r="W584" s="222"/>
      <c r="X584" s="221"/>
      <c r="Y584" s="221"/>
      <c r="Z584" s="223"/>
      <c r="AA584" s="230">
        <v>0</v>
      </c>
      <c r="AB584" s="229" t="s">
        <v>182</v>
      </c>
      <c r="AC584" s="214">
        <v>223466</v>
      </c>
      <c r="AD584" s="214"/>
    </row>
    <row r="585" spans="1:30" ht="15.75" customHeight="1" x14ac:dyDescent="0.25">
      <c r="A585" s="227">
        <v>44146</v>
      </c>
      <c r="B585" s="228">
        <v>33391870</v>
      </c>
      <c r="C585" s="228" t="s">
        <v>2631</v>
      </c>
      <c r="D585" s="219" t="s">
        <v>2632</v>
      </c>
      <c r="E585" s="219" t="s">
        <v>2632</v>
      </c>
      <c r="F585" s="219" t="s">
        <v>2633</v>
      </c>
      <c r="G585" s="219" t="s">
        <v>177</v>
      </c>
      <c r="H585" s="228" t="s">
        <v>2634</v>
      </c>
      <c r="I585" s="227">
        <v>44187</v>
      </c>
      <c r="J585" s="228" t="s">
        <v>166</v>
      </c>
      <c r="K585" s="219" t="s">
        <v>184</v>
      </c>
      <c r="L585" s="219" t="s">
        <v>281</v>
      </c>
      <c r="M585" s="227"/>
      <c r="N585" s="228"/>
      <c r="O585" s="219"/>
      <c r="P585" s="219"/>
      <c r="Q585" s="219"/>
      <c r="R585" s="219"/>
      <c r="S585" s="219"/>
      <c r="T585" s="243"/>
      <c r="U585" s="215"/>
      <c r="V585" s="241">
        <v>0</v>
      </c>
      <c r="W585" s="222"/>
      <c r="X585" s="221"/>
      <c r="Y585" s="221"/>
      <c r="Z585" s="223"/>
      <c r="AA585" s="230">
        <v>0</v>
      </c>
      <c r="AB585" s="229" t="s">
        <v>182</v>
      </c>
      <c r="AC585" s="214">
        <v>226302</v>
      </c>
      <c r="AD585" s="214"/>
    </row>
    <row r="586" spans="1:30" ht="15.75" customHeight="1" x14ac:dyDescent="0.25">
      <c r="A586" s="227">
        <v>44179</v>
      </c>
      <c r="B586" s="228">
        <v>33350386</v>
      </c>
      <c r="C586" s="228" t="s">
        <v>2635</v>
      </c>
      <c r="D586" s="219" t="s">
        <v>1379</v>
      </c>
      <c r="E586" s="219" t="s">
        <v>1380</v>
      </c>
      <c r="F586" s="219" t="s">
        <v>1381</v>
      </c>
      <c r="G586" s="219" t="s">
        <v>177</v>
      </c>
      <c r="H586" s="228" t="s">
        <v>2636</v>
      </c>
      <c r="I586" s="227">
        <v>44187</v>
      </c>
      <c r="J586" s="228" t="s">
        <v>179</v>
      </c>
      <c r="K586" s="219" t="s">
        <v>184</v>
      </c>
      <c r="L586" s="219" t="s">
        <v>483</v>
      </c>
      <c r="M586" s="227"/>
      <c r="N586" s="228"/>
      <c r="O586" s="219"/>
      <c r="P586" s="219"/>
      <c r="Q586" s="219"/>
      <c r="R586" s="219"/>
      <c r="S586" s="219"/>
      <c r="T586" s="243"/>
      <c r="U586" s="215"/>
      <c r="V586" s="241">
        <v>0</v>
      </c>
      <c r="W586" s="222"/>
      <c r="X586" s="221"/>
      <c r="Y586" s="221"/>
      <c r="Z586" s="223"/>
      <c r="AA586" s="230">
        <v>0</v>
      </c>
      <c r="AB586" s="229" t="s">
        <v>182</v>
      </c>
      <c r="AC586" s="214">
        <v>227177</v>
      </c>
      <c r="AD586" s="214"/>
    </row>
    <row r="587" spans="1:30" ht="15.75" customHeight="1" x14ac:dyDescent="0.25">
      <c r="A587" s="227">
        <v>44144</v>
      </c>
      <c r="B587" s="228">
        <v>33351855</v>
      </c>
      <c r="C587" s="228" t="s">
        <v>2637</v>
      </c>
      <c r="D587" s="219" t="s">
        <v>303</v>
      </c>
      <c r="E587" s="219" t="s">
        <v>862</v>
      </c>
      <c r="F587" s="219" t="s">
        <v>863</v>
      </c>
      <c r="G587" s="219" t="s">
        <v>177</v>
      </c>
      <c r="H587" s="228" t="s">
        <v>2638</v>
      </c>
      <c r="I587" s="227">
        <v>44187</v>
      </c>
      <c r="J587" s="228" t="s">
        <v>231</v>
      </c>
      <c r="K587" s="219" t="s">
        <v>180</v>
      </c>
      <c r="L587" s="219" t="s">
        <v>980</v>
      </c>
      <c r="M587" s="227" t="s">
        <v>184</v>
      </c>
      <c r="N587" s="228" t="s">
        <v>448</v>
      </c>
      <c r="O587" s="219" t="s">
        <v>184</v>
      </c>
      <c r="P587" s="219" t="s">
        <v>483</v>
      </c>
      <c r="Q587" s="219"/>
      <c r="R587" s="219"/>
      <c r="S587" s="219"/>
      <c r="T587" s="243"/>
      <c r="U587" s="215"/>
      <c r="V587" s="241">
        <v>0</v>
      </c>
      <c r="W587" s="222"/>
      <c r="X587" s="221"/>
      <c r="Y587" s="221"/>
      <c r="Z587" s="223"/>
      <c r="AA587" s="230">
        <v>0</v>
      </c>
      <c r="AB587" s="229" t="s">
        <v>182</v>
      </c>
      <c r="AC587" s="214">
        <v>226074</v>
      </c>
      <c r="AD587" s="214"/>
    </row>
    <row r="588" spans="1:30" ht="15.75" customHeight="1" x14ac:dyDescent="0.25">
      <c r="A588" s="227">
        <v>44133</v>
      </c>
      <c r="B588" s="228">
        <v>33353971</v>
      </c>
      <c r="C588" s="228" t="s">
        <v>2639</v>
      </c>
      <c r="D588" s="224" t="s">
        <v>616</v>
      </c>
      <c r="E588" s="224" t="s">
        <v>2640</v>
      </c>
      <c r="F588" s="224" t="s">
        <v>2641</v>
      </c>
      <c r="G588" s="224" t="s">
        <v>177</v>
      </c>
      <c r="H588" s="228" t="s">
        <v>2642</v>
      </c>
      <c r="I588" s="227">
        <v>44187</v>
      </c>
      <c r="J588" s="228"/>
      <c r="K588" s="224" t="s">
        <v>167</v>
      </c>
      <c r="L588" s="224" t="s">
        <v>696</v>
      </c>
      <c r="M588" s="227" t="s">
        <v>167</v>
      </c>
      <c r="N588" s="228" t="s">
        <v>698</v>
      </c>
      <c r="O588" s="224" t="s">
        <v>167</v>
      </c>
      <c r="P588" s="224" t="s">
        <v>1936</v>
      </c>
      <c r="Q588" s="224"/>
      <c r="R588" s="224"/>
      <c r="S588" s="224"/>
      <c r="T588" s="243"/>
      <c r="U588" s="215"/>
      <c r="V588" s="241">
        <v>0</v>
      </c>
      <c r="W588" s="222"/>
      <c r="X588" s="221"/>
      <c r="Y588" s="221"/>
      <c r="Z588" s="223"/>
      <c r="AA588" s="230">
        <v>0</v>
      </c>
      <c r="AB588" s="229"/>
      <c r="AC588" s="218">
        <v>231947</v>
      </c>
      <c r="AD588" s="218"/>
    </row>
    <row r="589" spans="1:30" ht="15.75" customHeight="1" x14ac:dyDescent="0.25">
      <c r="A589" s="227">
        <v>44167</v>
      </c>
      <c r="B589" s="228"/>
      <c r="C589" s="228" t="s">
        <v>2643</v>
      </c>
      <c r="D589" s="219" t="s">
        <v>436</v>
      </c>
      <c r="E589" s="219" t="s">
        <v>2644</v>
      </c>
      <c r="F589" s="219" t="s">
        <v>2645</v>
      </c>
      <c r="G589" s="219" t="s">
        <v>177</v>
      </c>
      <c r="H589" s="228" t="s">
        <v>2646</v>
      </c>
      <c r="I589" s="227">
        <v>44188</v>
      </c>
      <c r="J589" s="228" t="s">
        <v>166</v>
      </c>
      <c r="K589" s="219" t="s">
        <v>167</v>
      </c>
      <c r="L589" s="219" t="s">
        <v>171</v>
      </c>
      <c r="M589" s="227"/>
      <c r="N589" s="228"/>
      <c r="O589" s="219"/>
      <c r="P589" s="219"/>
      <c r="Q589" s="219"/>
      <c r="R589" s="219"/>
      <c r="S589" s="219"/>
      <c r="T589" s="243"/>
      <c r="U589" s="215"/>
      <c r="V589" s="241">
        <v>0</v>
      </c>
      <c r="W589" s="222"/>
      <c r="X589" s="221"/>
      <c r="Y589" s="53" t="s">
        <v>493</v>
      </c>
      <c r="Z589" s="223"/>
      <c r="AA589" s="230">
        <v>0</v>
      </c>
      <c r="AB589" s="229" t="s">
        <v>182</v>
      </c>
      <c r="AC589" s="214">
        <v>226265</v>
      </c>
      <c r="AD589" s="214"/>
    </row>
    <row r="590" spans="1:30" ht="15.75" customHeight="1" x14ac:dyDescent="0.25">
      <c r="A590" s="227">
        <v>44167</v>
      </c>
      <c r="B590" s="228">
        <v>33353505</v>
      </c>
      <c r="C590" s="228" t="s">
        <v>2647</v>
      </c>
      <c r="D590" s="219" t="s">
        <v>720</v>
      </c>
      <c r="E590" s="219" t="s">
        <v>2648</v>
      </c>
      <c r="F590" s="219" t="s">
        <v>2649</v>
      </c>
      <c r="G590" s="219" t="s">
        <v>177</v>
      </c>
      <c r="H590" s="228" t="s">
        <v>2650</v>
      </c>
      <c r="I590" s="227">
        <v>44188</v>
      </c>
      <c r="J590" s="228" t="s">
        <v>166</v>
      </c>
      <c r="K590" s="219" t="s">
        <v>167</v>
      </c>
      <c r="L590" s="219" t="s">
        <v>848</v>
      </c>
      <c r="M590" s="227" t="s">
        <v>162</v>
      </c>
      <c r="N590" s="228">
        <v>62335</v>
      </c>
      <c r="O590" s="219"/>
      <c r="P590" s="219"/>
      <c r="Q590" s="219"/>
      <c r="R590" s="219"/>
      <c r="S590" s="219"/>
      <c r="T590" s="243"/>
      <c r="U590" s="215"/>
      <c r="V590" s="241">
        <v>0</v>
      </c>
      <c r="W590" s="222"/>
      <c r="X590" s="221"/>
      <c r="Y590" s="221"/>
      <c r="Z590" s="223"/>
      <c r="AA590" s="230">
        <v>0</v>
      </c>
      <c r="AB590" s="229" t="s">
        <v>182</v>
      </c>
      <c r="AC590" s="214">
        <v>226664</v>
      </c>
      <c r="AD590" s="214"/>
    </row>
    <row r="591" spans="1:30" ht="15.75" customHeight="1" x14ac:dyDescent="0.25">
      <c r="A591" s="227">
        <v>44180</v>
      </c>
      <c r="B591" s="228"/>
      <c r="C591" s="228" t="s">
        <v>2651</v>
      </c>
      <c r="D591" s="219" t="s">
        <v>174</v>
      </c>
      <c r="E591" s="219" t="s">
        <v>2652</v>
      </c>
      <c r="F591" s="219" t="s">
        <v>2653</v>
      </c>
      <c r="G591" s="219" t="s">
        <v>177</v>
      </c>
      <c r="H591" s="228" t="s">
        <v>2654</v>
      </c>
      <c r="I591" s="227">
        <v>44188</v>
      </c>
      <c r="J591" s="228" t="s">
        <v>166</v>
      </c>
      <c r="K591" s="219" t="s">
        <v>167</v>
      </c>
      <c r="L591" s="219" t="s">
        <v>171</v>
      </c>
      <c r="M591" s="227" t="s">
        <v>167</v>
      </c>
      <c r="N591" s="228" t="s">
        <v>172</v>
      </c>
      <c r="O591" s="219"/>
      <c r="P591" s="219"/>
      <c r="Q591" s="219"/>
      <c r="R591" s="219"/>
      <c r="S591" s="219"/>
      <c r="T591" s="243"/>
      <c r="U591" s="215"/>
      <c r="V591" s="241">
        <v>0</v>
      </c>
      <c r="W591" s="222"/>
      <c r="X591" s="221"/>
      <c r="Y591" s="221"/>
      <c r="Z591" s="223"/>
      <c r="AA591" s="230">
        <v>0</v>
      </c>
      <c r="AB591" s="229" t="s">
        <v>182</v>
      </c>
      <c r="AC591" s="214">
        <v>227183</v>
      </c>
      <c r="AD591" s="214"/>
    </row>
    <row r="592" spans="1:30" ht="15.75" customHeight="1" x14ac:dyDescent="0.25">
      <c r="A592" s="227">
        <v>44185</v>
      </c>
      <c r="B592" s="228"/>
      <c r="C592" s="228" t="s">
        <v>2655</v>
      </c>
      <c r="D592" s="219" t="s">
        <v>192</v>
      </c>
      <c r="E592" s="219" t="s">
        <v>1065</v>
      </c>
      <c r="F592" s="219" t="s">
        <v>1066</v>
      </c>
      <c r="G592" s="219" t="s">
        <v>177</v>
      </c>
      <c r="H592" s="228" t="s">
        <v>2656</v>
      </c>
      <c r="I592" s="227">
        <v>44188</v>
      </c>
      <c r="J592" s="228" t="s">
        <v>203</v>
      </c>
      <c r="K592" s="219" t="s">
        <v>167</v>
      </c>
      <c r="L592" s="219" t="s">
        <v>588</v>
      </c>
      <c r="M592" s="227"/>
      <c r="N592" s="228"/>
      <c r="O592" s="219"/>
      <c r="P592" s="219"/>
      <c r="Q592" s="219"/>
      <c r="R592" s="219"/>
      <c r="S592" s="219"/>
      <c r="T592" s="243"/>
      <c r="U592" s="215"/>
      <c r="V592" s="241">
        <v>0</v>
      </c>
      <c r="W592" s="222"/>
      <c r="X592" s="221"/>
      <c r="Y592" s="221"/>
      <c r="Z592" s="223"/>
      <c r="AA592" s="230">
        <v>0</v>
      </c>
      <c r="AB592" s="229" t="s">
        <v>182</v>
      </c>
      <c r="AC592" s="214">
        <v>227463</v>
      </c>
      <c r="AD592" s="214"/>
    </row>
    <row r="593" spans="1:30" ht="15.75" customHeight="1" x14ac:dyDescent="0.25">
      <c r="A593" s="227">
        <v>44163</v>
      </c>
      <c r="B593" s="228"/>
      <c r="C593" s="228" t="s">
        <v>2657</v>
      </c>
      <c r="D593" s="219" t="s">
        <v>207</v>
      </c>
      <c r="E593" s="219" t="s">
        <v>2658</v>
      </c>
      <c r="F593" s="219" t="s">
        <v>2659</v>
      </c>
      <c r="G593" s="219" t="s">
        <v>177</v>
      </c>
      <c r="H593" s="228" t="s">
        <v>2660</v>
      </c>
      <c r="I593" s="227">
        <v>44189</v>
      </c>
      <c r="J593" s="228" t="s">
        <v>203</v>
      </c>
      <c r="K593" s="219" t="s">
        <v>167</v>
      </c>
      <c r="L593" s="219" t="s">
        <v>511</v>
      </c>
      <c r="M593" s="227" t="s">
        <v>1118</v>
      </c>
      <c r="N593" s="228" t="s">
        <v>2661</v>
      </c>
      <c r="O593" s="219"/>
      <c r="P593" s="219"/>
      <c r="Q593" s="219"/>
      <c r="R593" s="219"/>
      <c r="S593" s="219"/>
      <c r="T593" s="243"/>
      <c r="U593" s="215"/>
      <c r="V593" s="241">
        <v>2976</v>
      </c>
      <c r="W593" s="222"/>
      <c r="X593" s="221"/>
      <c r="Y593" s="221"/>
      <c r="Z593" s="223"/>
      <c r="AA593" s="230">
        <v>2976</v>
      </c>
      <c r="AB593" s="229" t="s">
        <v>182</v>
      </c>
      <c r="AC593" s="214">
        <v>226555</v>
      </c>
      <c r="AD593" s="214"/>
    </row>
    <row r="594" spans="1:30" ht="15.75" customHeight="1" x14ac:dyDescent="0.25">
      <c r="A594" s="227">
        <v>44182</v>
      </c>
      <c r="B594" s="228">
        <v>33383515</v>
      </c>
      <c r="C594" s="228" t="s">
        <v>2662</v>
      </c>
      <c r="D594" s="224" t="s">
        <v>207</v>
      </c>
      <c r="E594" s="224" t="s">
        <v>751</v>
      </c>
      <c r="F594" s="224" t="s">
        <v>752</v>
      </c>
      <c r="G594" s="224" t="s">
        <v>177</v>
      </c>
      <c r="H594" s="228" t="s">
        <v>2663</v>
      </c>
      <c r="I594" s="227">
        <v>44189</v>
      </c>
      <c r="J594" s="228"/>
      <c r="K594" s="224" t="s">
        <v>204</v>
      </c>
      <c r="L594" s="224" t="s">
        <v>536</v>
      </c>
      <c r="M594" s="227" t="s">
        <v>204</v>
      </c>
      <c r="N594" s="228" t="s">
        <v>1131</v>
      </c>
      <c r="O594" s="224"/>
      <c r="P594" s="224"/>
      <c r="Q594" s="224"/>
      <c r="R594" s="224"/>
      <c r="S594" s="224"/>
      <c r="T594" s="243"/>
      <c r="U594" s="215"/>
      <c r="V594" s="241">
        <v>0</v>
      </c>
      <c r="W594" s="222"/>
      <c r="X594" s="221"/>
      <c r="Y594" s="221"/>
      <c r="Z594" s="223"/>
      <c r="AA594" s="230">
        <v>0</v>
      </c>
      <c r="AB594" s="229" t="s">
        <v>427</v>
      </c>
      <c r="AC594" s="218">
        <v>227255</v>
      </c>
      <c r="AD594" s="218"/>
    </row>
    <row r="595" spans="1:30" ht="15.75" customHeight="1" x14ac:dyDescent="0.25">
      <c r="A595" s="227">
        <v>44182</v>
      </c>
      <c r="B595" s="228"/>
      <c r="C595" s="228" t="s">
        <v>2664</v>
      </c>
      <c r="D595" s="224" t="s">
        <v>207</v>
      </c>
      <c r="E595" s="224" t="s">
        <v>2665</v>
      </c>
      <c r="F595" s="224" t="s">
        <v>2666</v>
      </c>
      <c r="G595" s="224" t="s">
        <v>177</v>
      </c>
      <c r="H595" s="228" t="s">
        <v>2667</v>
      </c>
      <c r="I595" s="227">
        <v>44189</v>
      </c>
      <c r="J595" s="228"/>
      <c r="K595" s="224" t="s">
        <v>167</v>
      </c>
      <c r="L595" s="224" t="s">
        <v>2547</v>
      </c>
      <c r="M595" s="227"/>
      <c r="N595" s="228"/>
      <c r="O595" s="224"/>
      <c r="P595" s="224"/>
      <c r="Q595" s="224"/>
      <c r="R595" s="224"/>
      <c r="S595" s="224"/>
      <c r="T595" s="243"/>
      <c r="U595" s="215"/>
      <c r="V595" s="241">
        <v>0</v>
      </c>
      <c r="W595" s="222"/>
      <c r="X595" s="221"/>
      <c r="Y595" s="221"/>
      <c r="Z595" s="223"/>
      <c r="AA595" s="230">
        <v>0</v>
      </c>
      <c r="AB595" s="229"/>
      <c r="AC595" s="218">
        <v>227273</v>
      </c>
      <c r="AD595" s="218"/>
    </row>
    <row r="596" spans="1:30" ht="15.75" customHeight="1" x14ac:dyDescent="0.25">
      <c r="A596" s="227">
        <v>44184</v>
      </c>
      <c r="B596" s="228"/>
      <c r="C596" s="228" t="s">
        <v>2668</v>
      </c>
      <c r="D596" s="219" t="s">
        <v>283</v>
      </c>
      <c r="E596" s="219" t="s">
        <v>284</v>
      </c>
      <c r="F596" s="219" t="s">
        <v>285</v>
      </c>
      <c r="G596" s="219" t="s">
        <v>177</v>
      </c>
      <c r="H596" s="228" t="s">
        <v>2669</v>
      </c>
      <c r="I596" s="227">
        <v>44189</v>
      </c>
      <c r="J596" s="228" t="s">
        <v>203</v>
      </c>
      <c r="K596" s="219" t="s">
        <v>167</v>
      </c>
      <c r="L596" s="219" t="s">
        <v>1001</v>
      </c>
      <c r="M596" s="227"/>
      <c r="N596" s="228"/>
      <c r="O596" s="219"/>
      <c r="P596" s="219"/>
      <c r="Q596" s="219"/>
      <c r="R596" s="219"/>
      <c r="S596" s="219"/>
      <c r="T596" s="243"/>
      <c r="U596" s="215"/>
      <c r="V596" s="241">
        <v>3071.38</v>
      </c>
      <c r="W596" s="222"/>
      <c r="X596" s="221"/>
      <c r="Y596" s="221"/>
      <c r="Z596" s="223"/>
      <c r="AA596" s="230">
        <v>3071.38</v>
      </c>
      <c r="AB596" s="229" t="s">
        <v>182</v>
      </c>
      <c r="AC596" s="214">
        <v>227282</v>
      </c>
      <c r="AD596" s="214"/>
    </row>
    <row r="597" spans="1:30" ht="15.75" customHeight="1" x14ac:dyDescent="0.25">
      <c r="A597" s="227">
        <v>44180</v>
      </c>
      <c r="B597" s="228">
        <v>33367804</v>
      </c>
      <c r="C597" s="228" t="s">
        <v>2670</v>
      </c>
      <c r="D597" s="219" t="s">
        <v>347</v>
      </c>
      <c r="E597" s="219" t="s">
        <v>595</v>
      </c>
      <c r="F597" s="219" t="s">
        <v>596</v>
      </c>
      <c r="G597" s="219" t="s">
        <v>177</v>
      </c>
      <c r="H597" s="228" t="s">
        <v>2671</v>
      </c>
      <c r="I597" s="227">
        <v>44191</v>
      </c>
      <c r="J597" s="228" t="s">
        <v>179</v>
      </c>
      <c r="K597" s="219" t="s">
        <v>184</v>
      </c>
      <c r="L597" s="219" t="s">
        <v>185</v>
      </c>
      <c r="M597" s="227" t="s">
        <v>186</v>
      </c>
      <c r="N597" s="228" t="s">
        <v>187</v>
      </c>
      <c r="O597" s="219"/>
      <c r="P597" s="219"/>
      <c r="Q597" s="219"/>
      <c r="R597" s="219"/>
      <c r="S597" s="219"/>
      <c r="T597" s="243"/>
      <c r="U597" s="215"/>
      <c r="V597" s="241">
        <v>0</v>
      </c>
      <c r="W597" s="222"/>
      <c r="X597" s="221"/>
      <c r="Y597" s="221"/>
      <c r="Z597" s="223"/>
      <c r="AA597" s="230">
        <v>0</v>
      </c>
      <c r="AB597" s="229" t="s">
        <v>182</v>
      </c>
      <c r="AC597" s="214">
        <v>227218</v>
      </c>
      <c r="AD597" s="214"/>
    </row>
    <row r="598" spans="1:30" ht="15.75" customHeight="1" x14ac:dyDescent="0.25">
      <c r="A598" s="227">
        <v>44186</v>
      </c>
      <c r="B598" s="228">
        <v>33367847</v>
      </c>
      <c r="C598" s="228" t="s">
        <v>2672</v>
      </c>
      <c r="D598" s="219" t="s">
        <v>347</v>
      </c>
      <c r="E598" s="219" t="s">
        <v>228</v>
      </c>
      <c r="F598" s="219" t="s">
        <v>229</v>
      </c>
      <c r="G598" s="219" t="s">
        <v>177</v>
      </c>
      <c r="H598" s="228" t="s">
        <v>2673</v>
      </c>
      <c r="I598" s="227">
        <v>44191</v>
      </c>
      <c r="J598" s="228" t="s">
        <v>179</v>
      </c>
      <c r="K598" s="219" t="s">
        <v>184</v>
      </c>
      <c r="L598" s="219" t="s">
        <v>232</v>
      </c>
      <c r="M598" s="227" t="s">
        <v>316</v>
      </c>
      <c r="N598" s="228" t="s">
        <v>2131</v>
      </c>
      <c r="O598" s="219" t="s">
        <v>180</v>
      </c>
      <c r="P598" s="219" t="s">
        <v>2314</v>
      </c>
      <c r="Q598" s="219"/>
      <c r="R598" s="219"/>
      <c r="S598" s="219"/>
      <c r="T598" s="243"/>
      <c r="U598" s="215"/>
      <c r="V598" s="241">
        <v>0</v>
      </c>
      <c r="W598" s="222"/>
      <c r="X598" s="221"/>
      <c r="Y598" s="221"/>
      <c r="Z598" s="223"/>
      <c r="AA598" s="230">
        <v>0</v>
      </c>
      <c r="AB598" s="229" t="s">
        <v>182</v>
      </c>
      <c r="AC598" s="214">
        <v>227349</v>
      </c>
      <c r="AD598" s="214"/>
    </row>
    <row r="599" spans="1:30" ht="15.75" customHeight="1" x14ac:dyDescent="0.25">
      <c r="A599" s="227">
        <v>44139</v>
      </c>
      <c r="B599" s="228"/>
      <c r="C599" s="228" t="s">
        <v>2674</v>
      </c>
      <c r="D599" s="219" t="s">
        <v>219</v>
      </c>
      <c r="E599" s="219" t="s">
        <v>2675</v>
      </c>
      <c r="F599" s="219" t="s">
        <v>2676</v>
      </c>
      <c r="G599" s="219" t="s">
        <v>177</v>
      </c>
      <c r="H599" s="228" t="s">
        <v>2677</v>
      </c>
      <c r="I599" s="227">
        <v>44193</v>
      </c>
      <c r="J599" s="228" t="s">
        <v>203</v>
      </c>
      <c r="K599" s="219" t="s">
        <v>167</v>
      </c>
      <c r="L599" s="219" t="s">
        <v>2606</v>
      </c>
      <c r="M599" s="227" t="s">
        <v>1011</v>
      </c>
      <c r="N599" s="228" t="s">
        <v>2678</v>
      </c>
      <c r="O599" s="219"/>
      <c r="P599" s="219"/>
      <c r="Q599" s="219"/>
      <c r="R599" s="219"/>
      <c r="S599" s="219"/>
      <c r="T599" s="243"/>
      <c r="U599" s="215"/>
      <c r="V599" s="241">
        <v>0</v>
      </c>
      <c r="W599" s="222"/>
      <c r="X599" s="53" t="s">
        <v>240</v>
      </c>
      <c r="Y599" s="221"/>
      <c r="Z599" s="223"/>
      <c r="AA599" s="230">
        <v>0</v>
      </c>
      <c r="AB599" s="229" t="s">
        <v>182</v>
      </c>
      <c r="AC599" s="214">
        <v>226299</v>
      </c>
      <c r="AD599" s="214"/>
    </row>
    <row r="600" spans="1:30" ht="15.75" customHeight="1" x14ac:dyDescent="0.25">
      <c r="A600" s="227">
        <v>44150</v>
      </c>
      <c r="B600" s="228">
        <v>33372364</v>
      </c>
      <c r="C600" s="228" t="s">
        <v>2679</v>
      </c>
      <c r="D600" s="219" t="s">
        <v>219</v>
      </c>
      <c r="E600" s="219" t="s">
        <v>2680</v>
      </c>
      <c r="F600" s="219" t="s">
        <v>2681</v>
      </c>
      <c r="G600" s="219" t="s">
        <v>177</v>
      </c>
      <c r="H600" s="228" t="s">
        <v>2682</v>
      </c>
      <c r="I600" s="227">
        <v>44193</v>
      </c>
      <c r="J600" s="228" t="s">
        <v>203</v>
      </c>
      <c r="K600" s="219" t="s">
        <v>184</v>
      </c>
      <c r="L600" s="219" t="s">
        <v>1136</v>
      </c>
      <c r="M600" s="227"/>
      <c r="N600" s="228"/>
      <c r="O600" s="219"/>
      <c r="P600" s="219"/>
      <c r="Q600" s="219"/>
      <c r="R600" s="219"/>
      <c r="S600" s="219"/>
      <c r="T600" s="243"/>
      <c r="U600" s="215"/>
      <c r="V600" s="241">
        <v>0</v>
      </c>
      <c r="W600" s="222"/>
      <c r="X600" s="53" t="s">
        <v>240</v>
      </c>
      <c r="Y600" s="221"/>
      <c r="Z600" s="223"/>
      <c r="AA600" s="230">
        <v>0</v>
      </c>
      <c r="AB600" s="229" t="s">
        <v>182</v>
      </c>
      <c r="AC600" s="214">
        <v>226256</v>
      </c>
      <c r="AD600" s="214"/>
    </row>
    <row r="601" spans="1:30" ht="15.75" customHeight="1" x14ac:dyDescent="0.25">
      <c r="A601" s="227">
        <v>44171</v>
      </c>
      <c r="B601" s="228"/>
      <c r="C601" s="228" t="s">
        <v>2683</v>
      </c>
      <c r="D601" s="224" t="s">
        <v>207</v>
      </c>
      <c r="E601" s="224" t="s">
        <v>2684</v>
      </c>
      <c r="F601" s="224" t="s">
        <v>2685</v>
      </c>
      <c r="G601" s="224" t="s">
        <v>177</v>
      </c>
      <c r="H601" s="228" t="s">
        <v>2686</v>
      </c>
      <c r="I601" s="227">
        <v>44193</v>
      </c>
      <c r="J601" s="228"/>
      <c r="K601" s="224" t="s">
        <v>167</v>
      </c>
      <c r="L601" s="224" t="s">
        <v>368</v>
      </c>
      <c r="M601" s="227"/>
      <c r="N601" s="228"/>
      <c r="O601" s="224"/>
      <c r="P601" s="224"/>
      <c r="Q601" s="224"/>
      <c r="R601" s="224"/>
      <c r="S601" s="224"/>
      <c r="T601" s="243"/>
      <c r="U601" s="215"/>
      <c r="V601" s="241">
        <v>0</v>
      </c>
      <c r="W601" s="222"/>
      <c r="X601" s="221"/>
      <c r="Y601" s="221"/>
      <c r="Z601" s="223"/>
      <c r="AA601" s="230">
        <v>0</v>
      </c>
      <c r="AB601" s="229" t="s">
        <v>427</v>
      </c>
      <c r="AC601" s="218">
        <v>226967</v>
      </c>
      <c r="AD601" s="218"/>
    </row>
    <row r="602" spans="1:30" ht="15.75" customHeight="1" x14ac:dyDescent="0.25">
      <c r="A602" s="227">
        <v>44174</v>
      </c>
      <c r="B602" s="228">
        <v>33372333</v>
      </c>
      <c r="C602" s="228" t="s">
        <v>2687</v>
      </c>
      <c r="D602" s="219" t="s">
        <v>219</v>
      </c>
      <c r="E602" s="219" t="s">
        <v>2688</v>
      </c>
      <c r="F602" s="219" t="s">
        <v>2689</v>
      </c>
      <c r="G602" s="219" t="s">
        <v>177</v>
      </c>
      <c r="H602" s="228" t="s">
        <v>2690</v>
      </c>
      <c r="I602" s="227">
        <v>44193</v>
      </c>
      <c r="J602" s="228" t="s">
        <v>332</v>
      </c>
      <c r="K602" s="219" t="s">
        <v>184</v>
      </c>
      <c r="L602" s="219" t="s">
        <v>797</v>
      </c>
      <c r="M602" s="227" t="s">
        <v>184</v>
      </c>
      <c r="N602" s="228" t="s">
        <v>185</v>
      </c>
      <c r="O602" s="219" t="s">
        <v>186</v>
      </c>
      <c r="P602" s="219" t="s">
        <v>187</v>
      </c>
      <c r="Q602" s="219"/>
      <c r="R602" s="219"/>
      <c r="S602" s="219"/>
      <c r="T602" s="243"/>
      <c r="U602" s="215"/>
      <c r="V602" s="241">
        <v>0</v>
      </c>
      <c r="W602" s="222"/>
      <c r="X602" s="221"/>
      <c r="Y602" s="221"/>
      <c r="Z602" s="223"/>
      <c r="AA602" s="230">
        <v>0</v>
      </c>
      <c r="AB602" s="229" t="s">
        <v>182</v>
      </c>
      <c r="AC602" s="214">
        <v>227099</v>
      </c>
      <c r="AD602" s="214"/>
    </row>
    <row r="603" spans="1:30" ht="15.75" customHeight="1" x14ac:dyDescent="0.25">
      <c r="A603" s="227">
        <v>44182</v>
      </c>
      <c r="B603" s="228">
        <v>33370402</v>
      </c>
      <c r="C603" s="228" t="s">
        <v>2691</v>
      </c>
      <c r="D603" s="219" t="s">
        <v>303</v>
      </c>
      <c r="E603" s="219" t="s">
        <v>862</v>
      </c>
      <c r="F603" s="219" t="s">
        <v>863</v>
      </c>
      <c r="G603" s="219" t="s">
        <v>177</v>
      </c>
      <c r="H603" s="228" t="s">
        <v>2692</v>
      </c>
      <c r="I603" s="227">
        <v>44193</v>
      </c>
      <c r="J603" s="228" t="s">
        <v>179</v>
      </c>
      <c r="K603" s="219" t="s">
        <v>184</v>
      </c>
      <c r="L603" s="219" t="s">
        <v>318</v>
      </c>
      <c r="M603" s="227"/>
      <c r="N603" s="228"/>
      <c r="O603" s="219"/>
      <c r="P603" s="219"/>
      <c r="Q603" s="219"/>
      <c r="R603" s="219"/>
      <c r="S603" s="219"/>
      <c r="T603" s="243"/>
      <c r="U603" s="215"/>
      <c r="V603" s="241">
        <v>0</v>
      </c>
      <c r="W603" s="222"/>
      <c r="X603" s="221"/>
      <c r="Y603" s="221"/>
      <c r="Z603" s="223"/>
      <c r="AA603" s="230">
        <v>0</v>
      </c>
      <c r="AB603" s="229" t="s">
        <v>182</v>
      </c>
      <c r="AC603" s="214">
        <v>227284</v>
      </c>
      <c r="AD603" s="214"/>
    </row>
    <row r="604" spans="1:30" ht="15.75" customHeight="1" x14ac:dyDescent="0.25">
      <c r="A604" s="227">
        <v>44141</v>
      </c>
      <c r="B604" s="228">
        <v>33541472</v>
      </c>
      <c r="C604" s="228" t="s">
        <v>2693</v>
      </c>
      <c r="D604" s="219" t="s">
        <v>1054</v>
      </c>
      <c r="E604" s="219" t="s">
        <v>2206</v>
      </c>
      <c r="F604" s="219" t="s">
        <v>2207</v>
      </c>
      <c r="G604" s="219" t="s">
        <v>177</v>
      </c>
      <c r="H604" s="228" t="s">
        <v>2694</v>
      </c>
      <c r="I604" s="227">
        <v>44193</v>
      </c>
      <c r="J604" s="228" t="s">
        <v>203</v>
      </c>
      <c r="K604" s="219" t="s">
        <v>184</v>
      </c>
      <c r="L604" s="219" t="s">
        <v>524</v>
      </c>
      <c r="M604" s="227"/>
      <c r="N604" s="228"/>
      <c r="O604" s="219"/>
      <c r="P604" s="219"/>
      <c r="Q604" s="219"/>
      <c r="R604" s="219"/>
      <c r="S604" s="219"/>
      <c r="T604" s="243"/>
      <c r="U604" s="215"/>
      <c r="V604" s="241">
        <v>0</v>
      </c>
      <c r="W604" s="222"/>
      <c r="X604" s="221"/>
      <c r="Y604" s="221"/>
      <c r="Z604" s="223"/>
      <c r="AA604" s="230">
        <v>0</v>
      </c>
      <c r="AB604" s="229" t="s">
        <v>686</v>
      </c>
      <c r="AC604" s="214">
        <v>228983</v>
      </c>
      <c r="AD604" s="214"/>
    </row>
    <row r="605" spans="1:30" ht="15.75" customHeight="1" x14ac:dyDescent="0.25">
      <c r="A605" s="227">
        <v>44174</v>
      </c>
      <c r="B605" s="228"/>
      <c r="C605" s="228" t="s">
        <v>2695</v>
      </c>
      <c r="D605" s="219" t="s">
        <v>793</v>
      </c>
      <c r="E605" s="219" t="s">
        <v>2696</v>
      </c>
      <c r="F605" s="219" t="s">
        <v>2697</v>
      </c>
      <c r="G605" s="219" t="s">
        <v>177</v>
      </c>
      <c r="H605" s="228" t="s">
        <v>2698</v>
      </c>
      <c r="I605" s="227">
        <v>44194</v>
      </c>
      <c r="J605" s="228" t="s">
        <v>203</v>
      </c>
      <c r="K605" s="219" t="s">
        <v>204</v>
      </c>
      <c r="L605" s="219" t="s">
        <v>2699</v>
      </c>
      <c r="M605" s="227"/>
      <c r="N605" s="228"/>
      <c r="O605" s="219"/>
      <c r="P605" s="219"/>
      <c r="Q605" s="219"/>
      <c r="R605" s="219"/>
      <c r="S605" s="219"/>
      <c r="T605" s="243"/>
      <c r="U605" s="215"/>
      <c r="V605" s="241">
        <v>0</v>
      </c>
      <c r="W605" s="222"/>
      <c r="X605" s="221" t="s">
        <v>240</v>
      </c>
      <c r="Y605" s="221"/>
      <c r="Z605" s="223"/>
      <c r="AA605" s="230">
        <v>0</v>
      </c>
      <c r="AB605" s="229" t="s">
        <v>182</v>
      </c>
      <c r="AC605" s="214">
        <v>227114</v>
      </c>
      <c r="AD605" s="214"/>
    </row>
    <row r="606" spans="1:30" ht="15.75" customHeight="1" x14ac:dyDescent="0.25">
      <c r="A606" s="227">
        <v>44181</v>
      </c>
      <c r="B606" s="228">
        <v>33579465</v>
      </c>
      <c r="C606" s="228" t="s">
        <v>2700</v>
      </c>
      <c r="D606" s="224" t="s">
        <v>207</v>
      </c>
      <c r="E606" s="224" t="s">
        <v>208</v>
      </c>
      <c r="F606" s="224" t="s">
        <v>209</v>
      </c>
      <c r="G606" s="224" t="s">
        <v>177</v>
      </c>
      <c r="H606" s="228" t="s">
        <v>2701</v>
      </c>
      <c r="I606" s="227">
        <v>44194</v>
      </c>
      <c r="J606" s="228"/>
      <c r="K606" s="224" t="s">
        <v>184</v>
      </c>
      <c r="L606" s="224" t="s">
        <v>374</v>
      </c>
      <c r="M606" s="227"/>
      <c r="N606" s="228"/>
      <c r="O606" s="224"/>
      <c r="P606" s="224"/>
      <c r="Q606" s="224"/>
      <c r="R606" s="224"/>
      <c r="S606" s="224"/>
      <c r="T606" s="243"/>
      <c r="U606" s="215"/>
      <c r="V606" s="241">
        <v>0</v>
      </c>
      <c r="W606" s="222"/>
      <c r="X606" s="221"/>
      <c r="Y606" s="221"/>
      <c r="Z606" s="223"/>
      <c r="AA606" s="230">
        <v>0</v>
      </c>
      <c r="AB606" s="229" t="s">
        <v>427</v>
      </c>
      <c r="AC606" s="218">
        <v>227229</v>
      </c>
      <c r="AD606" s="218"/>
    </row>
    <row r="607" spans="1:30" ht="15.75" customHeight="1" x14ac:dyDescent="0.25">
      <c r="A607" s="227">
        <v>44186</v>
      </c>
      <c r="B607" s="228"/>
      <c r="C607" s="228" t="s">
        <v>2702</v>
      </c>
      <c r="D607" s="224" t="s">
        <v>207</v>
      </c>
      <c r="E607" s="224" t="s">
        <v>2703</v>
      </c>
      <c r="F607" s="224" t="s">
        <v>2704</v>
      </c>
      <c r="G607" s="224" t="s">
        <v>177</v>
      </c>
      <c r="H607" s="228" t="s">
        <v>2705</v>
      </c>
      <c r="I607" s="227">
        <v>44194</v>
      </c>
      <c r="J607" s="228"/>
      <c r="K607" s="224" t="s">
        <v>167</v>
      </c>
      <c r="L607" s="224" t="s">
        <v>2490</v>
      </c>
      <c r="M607" s="227"/>
      <c r="N607" s="228"/>
      <c r="O607" s="224"/>
      <c r="P607" s="224"/>
      <c r="Q607" s="224"/>
      <c r="R607" s="224"/>
      <c r="S607" s="224"/>
      <c r="T607" s="243"/>
      <c r="U607" s="215"/>
      <c r="V607" s="241">
        <v>0</v>
      </c>
      <c r="W607" s="222"/>
      <c r="X607" s="221"/>
      <c r="Y607" s="221"/>
      <c r="Z607" s="223"/>
      <c r="AA607" s="230">
        <v>0</v>
      </c>
      <c r="AB607" s="229"/>
      <c r="AC607" s="218">
        <v>233353</v>
      </c>
      <c r="AD607" s="218"/>
    </row>
    <row r="608" spans="1:30" ht="15.75" customHeight="1" x14ac:dyDescent="0.25">
      <c r="A608" s="227">
        <v>44137</v>
      </c>
      <c r="B608" s="228"/>
      <c r="C608" s="228" t="s">
        <v>2706</v>
      </c>
      <c r="D608" s="219" t="s">
        <v>2707</v>
      </c>
      <c r="E608" s="219" t="s">
        <v>2708</v>
      </c>
      <c r="F608" s="219" t="s">
        <v>2709</v>
      </c>
      <c r="G608" s="219" t="s">
        <v>177</v>
      </c>
      <c r="H608" s="228" t="s">
        <v>2710</v>
      </c>
      <c r="I608" s="227">
        <v>44195</v>
      </c>
      <c r="J608" s="228" t="s">
        <v>179</v>
      </c>
      <c r="K608" s="219" t="s">
        <v>167</v>
      </c>
      <c r="L608" s="219" t="s">
        <v>276</v>
      </c>
      <c r="M608" s="227" t="s">
        <v>167</v>
      </c>
      <c r="N608" s="228" t="s">
        <v>735</v>
      </c>
      <c r="O608" s="219"/>
      <c r="P608" s="219"/>
      <c r="Q608" s="219"/>
      <c r="R608" s="219"/>
      <c r="S608" s="219"/>
      <c r="T608" s="243"/>
      <c r="U608" s="215"/>
      <c r="V608" s="241">
        <v>0</v>
      </c>
      <c r="W608" s="222"/>
      <c r="X608" s="221"/>
      <c r="Y608" s="221"/>
      <c r="Z608" s="223"/>
      <c r="AA608" s="230">
        <v>0</v>
      </c>
      <c r="AB608" s="229" t="s">
        <v>182</v>
      </c>
      <c r="AC608" s="214">
        <v>227769</v>
      </c>
      <c r="AD608" s="214"/>
    </row>
    <row r="609" spans="1:30" ht="15.75" customHeight="1" x14ac:dyDescent="0.25">
      <c r="A609" s="227">
        <v>44172</v>
      </c>
      <c r="B609" s="228">
        <v>33378382</v>
      </c>
      <c r="C609" s="228" t="s">
        <v>2711</v>
      </c>
      <c r="D609" s="219" t="s">
        <v>303</v>
      </c>
      <c r="E609" s="219" t="s">
        <v>304</v>
      </c>
      <c r="F609" s="219" t="s">
        <v>305</v>
      </c>
      <c r="G609" s="219" t="s">
        <v>177</v>
      </c>
      <c r="H609" s="228" t="s">
        <v>2712</v>
      </c>
      <c r="I609" s="227">
        <v>44195</v>
      </c>
      <c r="J609" s="228" t="s">
        <v>1772</v>
      </c>
      <c r="K609" s="219" t="s">
        <v>180</v>
      </c>
      <c r="L609" s="219" t="s">
        <v>271</v>
      </c>
      <c r="M609" s="227" t="s">
        <v>180</v>
      </c>
      <c r="N609" s="228" t="s">
        <v>2713</v>
      </c>
      <c r="O609" s="219" t="s">
        <v>316</v>
      </c>
      <c r="P609" s="219" t="s">
        <v>2446</v>
      </c>
      <c r="Q609" s="219"/>
      <c r="R609" s="219"/>
      <c r="S609" s="219"/>
      <c r="T609" s="243"/>
      <c r="U609" s="215"/>
      <c r="V609" s="241">
        <v>1165.2</v>
      </c>
      <c r="W609" s="222"/>
      <c r="X609" s="221"/>
      <c r="Y609" s="221"/>
      <c r="Z609" s="223"/>
      <c r="AA609" s="230">
        <v>1165.2</v>
      </c>
      <c r="AB609" s="229" t="s">
        <v>182</v>
      </c>
      <c r="AC609" s="214">
        <v>228945</v>
      </c>
      <c r="AD609" s="214"/>
    </row>
    <row r="610" spans="1:30" ht="15.75" customHeight="1" x14ac:dyDescent="0.25">
      <c r="A610" s="227">
        <v>44172</v>
      </c>
      <c r="B610" s="228">
        <v>33387650</v>
      </c>
      <c r="C610" s="228" t="s">
        <v>2714</v>
      </c>
      <c r="D610" s="224" t="s">
        <v>207</v>
      </c>
      <c r="E610" s="224" t="s">
        <v>2715</v>
      </c>
      <c r="F610" s="224" t="s">
        <v>2716</v>
      </c>
      <c r="G610" s="224" t="s">
        <v>177</v>
      </c>
      <c r="H610" s="228" t="s">
        <v>2717</v>
      </c>
      <c r="I610" s="227">
        <v>44196</v>
      </c>
      <c r="J610" s="228"/>
      <c r="K610" s="224" t="s">
        <v>223</v>
      </c>
      <c r="L610" s="224" t="s">
        <v>2718</v>
      </c>
      <c r="M610" s="227"/>
      <c r="N610" s="228"/>
      <c r="O610" s="224"/>
      <c r="P610" s="224"/>
      <c r="Q610" s="224"/>
      <c r="R610" s="224"/>
      <c r="S610" s="224"/>
      <c r="T610" s="243"/>
      <c r="U610" s="215"/>
      <c r="V610" s="241">
        <v>0</v>
      </c>
      <c r="W610" s="222"/>
      <c r="X610" s="221"/>
      <c r="Y610" s="221"/>
      <c r="Z610" s="223"/>
      <c r="AA610" s="230">
        <v>0</v>
      </c>
      <c r="AB610" s="229" t="s">
        <v>427</v>
      </c>
      <c r="AC610" s="218">
        <v>226982</v>
      </c>
      <c r="AD610" s="218"/>
    </row>
    <row r="611" spans="1:30" ht="15.75" customHeight="1" x14ac:dyDescent="0.25">
      <c r="A611" s="227">
        <v>44166</v>
      </c>
      <c r="B611" s="228">
        <v>33268380</v>
      </c>
      <c r="C611" s="228" t="s">
        <v>2719</v>
      </c>
      <c r="D611" s="219" t="s">
        <v>207</v>
      </c>
      <c r="E611" s="219" t="s">
        <v>975</v>
      </c>
      <c r="F611" s="219" t="s">
        <v>976</v>
      </c>
      <c r="G611" s="219" t="s">
        <v>177</v>
      </c>
      <c r="H611" s="228" t="s">
        <v>2720</v>
      </c>
      <c r="I611" s="227">
        <v>44200</v>
      </c>
      <c r="J611" s="228" t="s">
        <v>203</v>
      </c>
      <c r="K611" s="219" t="s">
        <v>184</v>
      </c>
      <c r="L611" s="219" t="s">
        <v>2721</v>
      </c>
      <c r="M611" s="227" t="s">
        <v>288</v>
      </c>
      <c r="N611" s="228">
        <v>641833</v>
      </c>
      <c r="O611" s="219"/>
      <c r="P611" s="219"/>
      <c r="Q611" s="219"/>
      <c r="R611" s="219"/>
      <c r="S611" s="219"/>
      <c r="T611" s="243"/>
      <c r="U611" s="215"/>
      <c r="V611" s="241">
        <v>1176</v>
      </c>
      <c r="W611" s="222"/>
      <c r="X611" s="221"/>
      <c r="Y611" s="221"/>
      <c r="Z611" s="223"/>
      <c r="AA611" s="230">
        <v>1176</v>
      </c>
      <c r="AB611" s="229" t="s">
        <v>182</v>
      </c>
      <c r="AC611" s="214">
        <v>226645</v>
      </c>
      <c r="AD611" s="214"/>
    </row>
    <row r="612" spans="1:30" ht="15.75" customHeight="1" x14ac:dyDescent="0.25">
      <c r="A612" s="227">
        <v>44181</v>
      </c>
      <c r="B612" s="228"/>
      <c r="C612" s="228" t="s">
        <v>2722</v>
      </c>
      <c r="D612" s="224" t="s">
        <v>2723</v>
      </c>
      <c r="E612" s="224" t="s">
        <v>1731</v>
      </c>
      <c r="F612" s="224" t="s">
        <v>1732</v>
      </c>
      <c r="G612" s="224" t="s">
        <v>177</v>
      </c>
      <c r="H612" s="228" t="s">
        <v>2724</v>
      </c>
      <c r="I612" s="227">
        <v>44201</v>
      </c>
      <c r="J612" s="228"/>
      <c r="K612" s="224" t="s">
        <v>184</v>
      </c>
      <c r="L612" s="224" t="s">
        <v>185</v>
      </c>
      <c r="M612" s="227" t="s">
        <v>184</v>
      </c>
      <c r="N612" s="228" t="s">
        <v>552</v>
      </c>
      <c r="O612" s="224" t="s">
        <v>186</v>
      </c>
      <c r="P612" s="224" t="s">
        <v>187</v>
      </c>
      <c r="Q612" s="224"/>
      <c r="R612" s="224"/>
      <c r="S612" s="224"/>
      <c r="T612" s="243"/>
      <c r="U612" s="215"/>
      <c r="V612" s="241">
        <v>0</v>
      </c>
      <c r="W612" s="222"/>
      <c r="X612" s="221"/>
      <c r="Y612" s="221"/>
      <c r="Z612" s="223"/>
      <c r="AA612" s="230">
        <v>0</v>
      </c>
      <c r="AB612" s="229"/>
      <c r="AC612" s="218">
        <v>227598</v>
      </c>
      <c r="AD612" s="218"/>
    </row>
    <row r="613" spans="1:30" ht="15.75" customHeight="1" x14ac:dyDescent="0.25">
      <c r="A613" s="227">
        <v>44193</v>
      </c>
      <c r="B613" s="228">
        <v>33824159</v>
      </c>
      <c r="C613" s="228" t="s">
        <v>2725</v>
      </c>
      <c r="D613" s="219" t="s">
        <v>2726</v>
      </c>
      <c r="E613" s="219" t="s">
        <v>2727</v>
      </c>
      <c r="F613" s="219" t="s">
        <v>2728</v>
      </c>
      <c r="G613" s="219" t="s">
        <v>177</v>
      </c>
      <c r="H613" s="228" t="s">
        <v>2729</v>
      </c>
      <c r="I613" s="227">
        <v>44201</v>
      </c>
      <c r="J613" s="228" t="s">
        <v>179</v>
      </c>
      <c r="K613" s="219" t="s">
        <v>184</v>
      </c>
      <c r="L613" s="219" t="s">
        <v>1475</v>
      </c>
      <c r="M613" s="227"/>
      <c r="N613" s="228"/>
      <c r="O613" s="219"/>
      <c r="P613" s="219"/>
      <c r="Q613" s="219"/>
      <c r="R613" s="219"/>
      <c r="S613" s="219"/>
      <c r="T613" s="243"/>
      <c r="U613" s="215"/>
      <c r="V613" s="241">
        <v>0</v>
      </c>
      <c r="W613" s="222"/>
      <c r="X613" s="221"/>
      <c r="Y613" s="221"/>
      <c r="Z613" s="223"/>
      <c r="AA613" s="230">
        <v>0</v>
      </c>
      <c r="AB613" s="229" t="s">
        <v>182</v>
      </c>
      <c r="AC613" s="214">
        <v>227926</v>
      </c>
      <c r="AD613" s="214"/>
    </row>
    <row r="614" spans="1:30" ht="15.75" customHeight="1" x14ac:dyDescent="0.25">
      <c r="A614" s="227">
        <v>44171</v>
      </c>
      <c r="B614" s="228">
        <v>33450685</v>
      </c>
      <c r="C614" s="228" t="s">
        <v>2730</v>
      </c>
      <c r="D614" s="224" t="s">
        <v>207</v>
      </c>
      <c r="E614" s="224" t="s">
        <v>751</v>
      </c>
      <c r="F614" s="224" t="s">
        <v>752</v>
      </c>
      <c r="G614" s="224" t="s">
        <v>177</v>
      </c>
      <c r="H614" s="228" t="s">
        <v>2731</v>
      </c>
      <c r="I614" s="227">
        <v>44202</v>
      </c>
      <c r="J614" s="228"/>
      <c r="K614" s="224" t="s">
        <v>223</v>
      </c>
      <c r="L614" s="224" t="s">
        <v>1570</v>
      </c>
      <c r="M614" s="227"/>
      <c r="N614" s="228"/>
      <c r="O614" s="224"/>
      <c r="P614" s="224"/>
      <c r="Q614" s="224"/>
      <c r="R614" s="224"/>
      <c r="S614" s="224"/>
      <c r="T614" s="243"/>
      <c r="U614" s="215"/>
      <c r="V614" s="241">
        <v>0</v>
      </c>
      <c r="W614" s="222"/>
      <c r="X614" s="221"/>
      <c r="Y614" s="221"/>
      <c r="Z614" s="223"/>
      <c r="AA614" s="230">
        <v>0</v>
      </c>
      <c r="AB614" s="229" t="s">
        <v>427</v>
      </c>
      <c r="AC614" s="218">
        <v>226949</v>
      </c>
      <c r="AD614" s="218"/>
    </row>
    <row r="615" spans="1:30" ht="15.75" customHeight="1" x14ac:dyDescent="0.25">
      <c r="A615" s="227">
        <v>44179</v>
      </c>
      <c r="B615" s="228"/>
      <c r="C615" s="228" t="s">
        <v>2732</v>
      </c>
      <c r="D615" s="219" t="s">
        <v>459</v>
      </c>
      <c r="E615" s="219" t="s">
        <v>773</v>
      </c>
      <c r="F615" s="219" t="s">
        <v>774</v>
      </c>
      <c r="G615" s="219" t="s">
        <v>177</v>
      </c>
      <c r="H615" s="228" t="s">
        <v>2733</v>
      </c>
      <c r="I615" s="227">
        <v>44202</v>
      </c>
      <c r="J615" s="228" t="s">
        <v>179</v>
      </c>
      <c r="K615" s="219" t="s">
        <v>167</v>
      </c>
      <c r="L615" s="219" t="s">
        <v>463</v>
      </c>
      <c r="M615" s="227"/>
      <c r="N615" s="228"/>
      <c r="O615" s="219"/>
      <c r="P615" s="219"/>
      <c r="Q615" s="219"/>
      <c r="R615" s="219"/>
      <c r="S615" s="219"/>
      <c r="T615" s="243"/>
      <c r="U615" s="215"/>
      <c r="V615" s="241">
        <v>0</v>
      </c>
      <c r="W615" s="222"/>
      <c r="X615" s="221"/>
      <c r="Y615" s="221"/>
      <c r="Z615" s="223"/>
      <c r="AA615" s="230">
        <v>0</v>
      </c>
      <c r="AB615" s="229" t="s">
        <v>182</v>
      </c>
      <c r="AC615" s="214">
        <v>227256</v>
      </c>
      <c r="AD615" s="214"/>
    </row>
    <row r="616" spans="1:30" ht="15.75" customHeight="1" x14ac:dyDescent="0.25">
      <c r="A616" s="227">
        <v>44180</v>
      </c>
      <c r="B616" s="228">
        <v>33410184</v>
      </c>
      <c r="C616" s="228" t="s">
        <v>2734</v>
      </c>
      <c r="D616" s="219" t="s">
        <v>219</v>
      </c>
      <c r="E616" s="219" t="s">
        <v>2735</v>
      </c>
      <c r="F616" s="219" t="s">
        <v>2736</v>
      </c>
      <c r="G616" s="219" t="s">
        <v>177</v>
      </c>
      <c r="H616" s="228" t="s">
        <v>2737</v>
      </c>
      <c r="I616" s="227">
        <v>44202</v>
      </c>
      <c r="J616" s="228" t="s">
        <v>332</v>
      </c>
      <c r="K616" s="219" t="s">
        <v>184</v>
      </c>
      <c r="L616" s="219" t="s">
        <v>185</v>
      </c>
      <c r="M616" s="227" t="s">
        <v>186</v>
      </c>
      <c r="N616" s="228" t="s">
        <v>187</v>
      </c>
      <c r="O616" s="219" t="s">
        <v>184</v>
      </c>
      <c r="P616" s="219" t="s">
        <v>554</v>
      </c>
      <c r="Q616" s="219"/>
      <c r="R616" s="219"/>
      <c r="S616" s="219"/>
      <c r="T616" s="243"/>
      <c r="U616" s="215"/>
      <c r="V616" s="241">
        <v>0</v>
      </c>
      <c r="W616" s="222"/>
      <c r="X616" s="221"/>
      <c r="Y616" s="221"/>
      <c r="Z616" s="223"/>
      <c r="AA616" s="230">
        <v>0</v>
      </c>
      <c r="AB616" s="229" t="s">
        <v>182</v>
      </c>
      <c r="AC616" s="214">
        <v>227216</v>
      </c>
      <c r="AD616" s="214"/>
    </row>
    <row r="617" spans="1:30" ht="15.75" customHeight="1" x14ac:dyDescent="0.25">
      <c r="A617" s="227">
        <v>44198</v>
      </c>
      <c r="B617" s="228">
        <v>33434717</v>
      </c>
      <c r="C617" s="228" t="s">
        <v>2738</v>
      </c>
      <c r="D617" s="219" t="s">
        <v>207</v>
      </c>
      <c r="E617" s="219" t="s">
        <v>549</v>
      </c>
      <c r="F617" s="219" t="s">
        <v>550</v>
      </c>
      <c r="G617" s="219" t="s">
        <v>177</v>
      </c>
      <c r="H617" s="228" t="s">
        <v>2739</v>
      </c>
      <c r="I617" s="227">
        <v>44202</v>
      </c>
      <c r="J617" s="228" t="s">
        <v>332</v>
      </c>
      <c r="K617" s="219" t="s">
        <v>184</v>
      </c>
      <c r="L617" s="219" t="s">
        <v>334</v>
      </c>
      <c r="M617" s="227" t="s">
        <v>184</v>
      </c>
      <c r="N617" s="228" t="s">
        <v>552</v>
      </c>
      <c r="O617" s="219" t="s">
        <v>186</v>
      </c>
      <c r="P617" s="219" t="s">
        <v>335</v>
      </c>
      <c r="Q617" s="219"/>
      <c r="R617" s="219"/>
      <c r="S617" s="219"/>
      <c r="T617" s="243"/>
      <c r="U617" s="215"/>
      <c r="V617" s="241">
        <v>0</v>
      </c>
      <c r="W617" s="222"/>
      <c r="X617" s="221"/>
      <c r="Y617" s="221"/>
      <c r="Z617" s="223"/>
      <c r="AA617" s="230">
        <v>0</v>
      </c>
      <c r="AB617" s="229" t="s">
        <v>182</v>
      </c>
      <c r="AC617" s="214">
        <v>227554</v>
      </c>
      <c r="AD617" s="214"/>
    </row>
    <row r="618" spans="1:30" ht="15.75" customHeight="1" x14ac:dyDescent="0.25">
      <c r="A618" s="227">
        <v>44148</v>
      </c>
      <c r="B618" s="228"/>
      <c r="C618" s="228" t="s">
        <v>2740</v>
      </c>
      <c r="D618" s="219" t="s">
        <v>1019</v>
      </c>
      <c r="E618" s="219" t="s">
        <v>2741</v>
      </c>
      <c r="F618" s="219" t="s">
        <v>2742</v>
      </c>
      <c r="G618" s="219" t="s">
        <v>177</v>
      </c>
      <c r="H618" s="228" t="s">
        <v>2743</v>
      </c>
      <c r="I618" s="227">
        <v>44202</v>
      </c>
      <c r="J618" s="228" t="s">
        <v>203</v>
      </c>
      <c r="K618" s="219" t="s">
        <v>167</v>
      </c>
      <c r="L618" s="219" t="s">
        <v>1866</v>
      </c>
      <c r="M618" s="227"/>
      <c r="N618" s="228"/>
      <c r="O618" s="219"/>
      <c r="P618" s="219"/>
      <c r="Q618" s="219"/>
      <c r="R618" s="219"/>
      <c r="S618" s="219"/>
      <c r="T618" s="243"/>
      <c r="U618" s="215"/>
      <c r="V618" s="241">
        <v>1336.31</v>
      </c>
      <c r="W618" s="222"/>
      <c r="X618" s="221"/>
      <c r="Y618" s="221"/>
      <c r="Z618" s="223"/>
      <c r="AA618" s="230">
        <v>1336.31</v>
      </c>
      <c r="AB618" s="229" t="s">
        <v>182</v>
      </c>
      <c r="AC618" s="214">
        <v>227085</v>
      </c>
      <c r="AD618" s="214"/>
    </row>
    <row r="619" spans="1:30" ht="15.75" customHeight="1" x14ac:dyDescent="0.25">
      <c r="A619" s="227">
        <v>44008</v>
      </c>
      <c r="B619" s="228"/>
      <c r="C619" s="228" t="s">
        <v>2744</v>
      </c>
      <c r="D619" s="219" t="s">
        <v>756</v>
      </c>
      <c r="E619" s="219" t="s">
        <v>2745</v>
      </c>
      <c r="F619" s="219" t="s">
        <v>2746</v>
      </c>
      <c r="G619" s="219" t="s">
        <v>177</v>
      </c>
      <c r="H619" s="228" t="s">
        <v>2747</v>
      </c>
      <c r="I619" s="227">
        <v>44203</v>
      </c>
      <c r="J619" s="228" t="s">
        <v>203</v>
      </c>
      <c r="K619" s="219" t="s">
        <v>160</v>
      </c>
      <c r="L619" s="219" t="s">
        <v>2748</v>
      </c>
      <c r="M619" s="227"/>
      <c r="N619" s="228"/>
      <c r="O619" s="219"/>
      <c r="P619" s="219"/>
      <c r="Q619" s="219"/>
      <c r="R619" s="219"/>
      <c r="S619" s="219"/>
      <c r="T619" s="243"/>
      <c r="U619" s="215"/>
      <c r="V619" s="241">
        <v>24888.6</v>
      </c>
      <c r="W619" s="222"/>
      <c r="X619" s="221"/>
      <c r="Y619" s="221"/>
      <c r="Z619" s="223"/>
      <c r="AA619" s="230">
        <v>24888.6</v>
      </c>
      <c r="AB619" s="229" t="s">
        <v>182</v>
      </c>
      <c r="AC619" s="214">
        <v>219109</v>
      </c>
      <c r="AD619" s="214"/>
    </row>
    <row r="620" spans="1:30" ht="15.75" customHeight="1" x14ac:dyDescent="0.25">
      <c r="A620" s="227">
        <v>44008</v>
      </c>
      <c r="B620" s="228"/>
      <c r="C620" s="228" t="s">
        <v>2749</v>
      </c>
      <c r="D620" s="219" t="s">
        <v>756</v>
      </c>
      <c r="E620" s="219" t="s">
        <v>2745</v>
      </c>
      <c r="F620" s="219" t="s">
        <v>2746</v>
      </c>
      <c r="G620" s="219" t="s">
        <v>177</v>
      </c>
      <c r="H620" s="228" t="s">
        <v>2750</v>
      </c>
      <c r="I620" s="227">
        <v>44203</v>
      </c>
      <c r="J620" s="228" t="s">
        <v>203</v>
      </c>
      <c r="K620" s="219" t="s">
        <v>160</v>
      </c>
      <c r="L620" s="219" t="s">
        <v>2748</v>
      </c>
      <c r="M620" s="227"/>
      <c r="N620" s="228"/>
      <c r="O620" s="219"/>
      <c r="P620" s="219"/>
      <c r="Q620" s="219"/>
      <c r="R620" s="219"/>
      <c r="S620" s="219"/>
      <c r="T620" s="243"/>
      <c r="U620" s="215"/>
      <c r="V620" s="241">
        <v>0</v>
      </c>
      <c r="W620" s="222"/>
      <c r="X620" s="221" t="s">
        <v>240</v>
      </c>
      <c r="Y620" s="221"/>
      <c r="Z620" s="223"/>
      <c r="AA620" s="230">
        <v>0</v>
      </c>
      <c r="AB620" s="229" t="s">
        <v>182</v>
      </c>
      <c r="AC620" s="214">
        <v>221442</v>
      </c>
      <c r="AD620" s="214"/>
    </row>
    <row r="621" spans="1:30" ht="15.75" customHeight="1" x14ac:dyDescent="0.25">
      <c r="A621" s="227">
        <v>44137</v>
      </c>
      <c r="B621" s="228">
        <v>33414524</v>
      </c>
      <c r="C621" s="228" t="s">
        <v>2751</v>
      </c>
      <c r="D621" s="219" t="s">
        <v>616</v>
      </c>
      <c r="E621" s="219" t="s">
        <v>617</v>
      </c>
      <c r="F621" s="219" t="s">
        <v>618</v>
      </c>
      <c r="G621" s="219" t="s">
        <v>177</v>
      </c>
      <c r="H621" s="228" t="s">
        <v>2752</v>
      </c>
      <c r="I621" s="227">
        <v>44203</v>
      </c>
      <c r="J621" s="228" t="s">
        <v>179</v>
      </c>
      <c r="K621" s="219" t="s">
        <v>1752</v>
      </c>
      <c r="L621" s="219" t="s">
        <v>2753</v>
      </c>
      <c r="M621" s="227" t="s">
        <v>184</v>
      </c>
      <c r="N621" s="228" t="s">
        <v>2754</v>
      </c>
      <c r="O621" s="219"/>
      <c r="P621" s="219"/>
      <c r="Q621" s="219"/>
      <c r="R621" s="219"/>
      <c r="S621" s="219"/>
      <c r="T621" s="243"/>
      <c r="U621" s="215"/>
      <c r="V621" s="241">
        <v>0</v>
      </c>
      <c r="W621" s="222"/>
      <c r="X621" s="221"/>
      <c r="Y621" s="221"/>
      <c r="Z621" s="223"/>
      <c r="AA621" s="230">
        <v>0</v>
      </c>
      <c r="AB621" s="229" t="s">
        <v>182</v>
      </c>
      <c r="AC621" s="214">
        <v>226599</v>
      </c>
      <c r="AD621" s="214"/>
    </row>
    <row r="622" spans="1:30" ht="15.75" customHeight="1" x14ac:dyDescent="0.25">
      <c r="A622" s="227">
        <v>44008</v>
      </c>
      <c r="B622" s="228"/>
      <c r="C622" s="228" t="s">
        <v>2755</v>
      </c>
      <c r="D622" s="219" t="s">
        <v>756</v>
      </c>
      <c r="E622" s="219" t="s">
        <v>2745</v>
      </c>
      <c r="F622" s="219" t="s">
        <v>2746</v>
      </c>
      <c r="G622" s="219" t="s">
        <v>177</v>
      </c>
      <c r="H622" s="228" t="s">
        <v>2756</v>
      </c>
      <c r="I622" s="227">
        <v>44203</v>
      </c>
      <c r="J622" s="228" t="s">
        <v>203</v>
      </c>
      <c r="K622" s="219" t="s">
        <v>160</v>
      </c>
      <c r="L622" s="219" t="s">
        <v>2748</v>
      </c>
      <c r="M622" s="227"/>
      <c r="N622" s="228"/>
      <c r="O622" s="219"/>
      <c r="P622" s="219"/>
      <c r="Q622" s="219"/>
      <c r="R622" s="219"/>
      <c r="S622" s="219"/>
      <c r="T622" s="243"/>
      <c r="U622" s="215"/>
      <c r="V622" s="241">
        <v>0</v>
      </c>
      <c r="W622" s="222"/>
      <c r="X622" s="221" t="s">
        <v>240</v>
      </c>
      <c r="Y622" s="221"/>
      <c r="Z622" s="223"/>
      <c r="AA622" s="230">
        <v>0</v>
      </c>
      <c r="AB622" s="229" t="s">
        <v>182</v>
      </c>
      <c r="AC622" s="214">
        <v>221440</v>
      </c>
      <c r="AD622" s="214"/>
    </row>
    <row r="623" spans="1:30" ht="15.75" customHeight="1" x14ac:dyDescent="0.25">
      <c r="A623" s="227">
        <v>44008</v>
      </c>
      <c r="B623" s="228"/>
      <c r="C623" s="228" t="s">
        <v>2757</v>
      </c>
      <c r="D623" s="219" t="s">
        <v>756</v>
      </c>
      <c r="E623" s="219" t="s">
        <v>2745</v>
      </c>
      <c r="F623" s="219" t="s">
        <v>2746</v>
      </c>
      <c r="G623" s="219" t="s">
        <v>177</v>
      </c>
      <c r="H623" s="228" t="s">
        <v>2758</v>
      </c>
      <c r="I623" s="227">
        <v>44203</v>
      </c>
      <c r="J623" s="228" t="s">
        <v>203</v>
      </c>
      <c r="K623" s="219" t="s">
        <v>160</v>
      </c>
      <c r="L623" s="219" t="s">
        <v>2748</v>
      </c>
      <c r="M623" s="227"/>
      <c r="N623" s="228"/>
      <c r="O623" s="219"/>
      <c r="P623" s="219"/>
      <c r="Q623" s="219"/>
      <c r="R623" s="219"/>
      <c r="S623" s="219"/>
      <c r="T623" s="243"/>
      <c r="U623" s="215"/>
      <c r="V623" s="241">
        <v>0</v>
      </c>
      <c r="W623" s="222"/>
      <c r="X623" s="221" t="s">
        <v>240</v>
      </c>
      <c r="Y623" s="221"/>
      <c r="Z623" s="223"/>
      <c r="AA623" s="230">
        <v>0</v>
      </c>
      <c r="AB623" s="229" t="s">
        <v>182</v>
      </c>
      <c r="AC623" s="214">
        <v>221439</v>
      </c>
      <c r="AD623" s="214"/>
    </row>
    <row r="624" spans="1:30" ht="15.75" customHeight="1" x14ac:dyDescent="0.25">
      <c r="A624" s="227">
        <v>44008</v>
      </c>
      <c r="B624" s="228"/>
      <c r="C624" s="228" t="s">
        <v>2759</v>
      </c>
      <c r="D624" s="219" t="s">
        <v>756</v>
      </c>
      <c r="E624" s="219" t="s">
        <v>2745</v>
      </c>
      <c r="F624" s="219" t="s">
        <v>2746</v>
      </c>
      <c r="G624" s="219" t="s">
        <v>177</v>
      </c>
      <c r="H624" s="228" t="s">
        <v>2760</v>
      </c>
      <c r="I624" s="227">
        <v>44203</v>
      </c>
      <c r="J624" s="228" t="s">
        <v>203</v>
      </c>
      <c r="K624" s="219" t="s">
        <v>160</v>
      </c>
      <c r="L624" s="219" t="s">
        <v>2748</v>
      </c>
      <c r="M624" s="227"/>
      <c r="N624" s="228"/>
      <c r="O624" s="219"/>
      <c r="P624" s="219"/>
      <c r="Q624" s="219"/>
      <c r="R624" s="219"/>
      <c r="S624" s="219"/>
      <c r="T624" s="243"/>
      <c r="U624" s="215"/>
      <c r="V624" s="241">
        <v>0</v>
      </c>
      <c r="W624" s="222"/>
      <c r="X624" s="53" t="s">
        <v>240</v>
      </c>
      <c r="Y624" s="53"/>
      <c r="Z624" s="223"/>
      <c r="AA624" s="230">
        <v>0</v>
      </c>
      <c r="AB624" s="229" t="s">
        <v>182</v>
      </c>
      <c r="AC624" s="214">
        <v>221443</v>
      </c>
      <c r="AD624" s="214"/>
    </row>
    <row r="625" spans="1:30" ht="15.75" customHeight="1" x14ac:dyDescent="0.25">
      <c r="A625" s="227">
        <v>44008</v>
      </c>
      <c r="B625" s="228"/>
      <c r="C625" s="228" t="s">
        <v>2761</v>
      </c>
      <c r="D625" s="219" t="s">
        <v>756</v>
      </c>
      <c r="E625" s="219" t="s">
        <v>2745</v>
      </c>
      <c r="F625" s="219" t="s">
        <v>2746</v>
      </c>
      <c r="G625" s="219" t="s">
        <v>177</v>
      </c>
      <c r="H625" s="228" t="s">
        <v>2762</v>
      </c>
      <c r="I625" s="227">
        <v>44203</v>
      </c>
      <c r="J625" s="228" t="s">
        <v>203</v>
      </c>
      <c r="K625" s="219" t="s">
        <v>160</v>
      </c>
      <c r="L625" s="219" t="s">
        <v>2748</v>
      </c>
      <c r="M625" s="227"/>
      <c r="N625" s="228"/>
      <c r="O625" s="219"/>
      <c r="P625" s="219"/>
      <c r="Q625" s="219"/>
      <c r="R625" s="219"/>
      <c r="S625" s="219"/>
      <c r="T625" s="243"/>
      <c r="U625" s="215"/>
      <c r="V625" s="241">
        <v>0</v>
      </c>
      <c r="W625" s="222"/>
      <c r="X625" s="221" t="s">
        <v>240</v>
      </c>
      <c r="Y625" s="221"/>
      <c r="Z625" s="223"/>
      <c r="AA625" s="230">
        <v>0</v>
      </c>
      <c r="AB625" s="229" t="s">
        <v>182</v>
      </c>
      <c r="AC625" s="214">
        <v>221444</v>
      </c>
      <c r="AD625" s="214"/>
    </row>
    <row r="626" spans="1:30" ht="15.75" customHeight="1" x14ac:dyDescent="0.25">
      <c r="A626" s="227">
        <v>44008</v>
      </c>
      <c r="B626" s="228"/>
      <c r="C626" s="228" t="s">
        <v>2763</v>
      </c>
      <c r="D626" s="219" t="s">
        <v>756</v>
      </c>
      <c r="E626" s="219" t="s">
        <v>2745</v>
      </c>
      <c r="F626" s="219" t="s">
        <v>2746</v>
      </c>
      <c r="G626" s="219" t="s">
        <v>177</v>
      </c>
      <c r="H626" s="228" t="s">
        <v>2764</v>
      </c>
      <c r="I626" s="227">
        <v>44203</v>
      </c>
      <c r="J626" s="228" t="s">
        <v>203</v>
      </c>
      <c r="K626" s="219" t="s">
        <v>160</v>
      </c>
      <c r="L626" s="219" t="s">
        <v>2748</v>
      </c>
      <c r="M626" s="227"/>
      <c r="N626" s="228"/>
      <c r="O626" s="219"/>
      <c r="P626" s="219"/>
      <c r="Q626" s="219"/>
      <c r="R626" s="219"/>
      <c r="S626" s="219"/>
      <c r="T626" s="243"/>
      <c r="U626" s="215"/>
      <c r="V626" s="241">
        <v>0</v>
      </c>
      <c r="W626" s="222"/>
      <c r="X626" s="221" t="s">
        <v>240</v>
      </c>
      <c r="Y626" s="221"/>
      <c r="Z626" s="223"/>
      <c r="AA626" s="230">
        <v>0</v>
      </c>
      <c r="AB626" s="229" t="s">
        <v>182</v>
      </c>
      <c r="AC626" s="214">
        <v>221445</v>
      </c>
      <c r="AD626" s="214"/>
    </row>
    <row r="627" spans="1:30" ht="15.75" customHeight="1" x14ac:dyDescent="0.25">
      <c r="A627" s="227">
        <v>44008</v>
      </c>
      <c r="B627" s="228"/>
      <c r="C627" s="228" t="s">
        <v>2765</v>
      </c>
      <c r="D627" s="219" t="s">
        <v>756</v>
      </c>
      <c r="E627" s="219" t="s">
        <v>2745</v>
      </c>
      <c r="F627" s="219" t="s">
        <v>2746</v>
      </c>
      <c r="G627" s="219" t="s">
        <v>177</v>
      </c>
      <c r="H627" s="228" t="s">
        <v>2766</v>
      </c>
      <c r="I627" s="227">
        <v>44203</v>
      </c>
      <c r="J627" s="228" t="s">
        <v>203</v>
      </c>
      <c r="K627" s="219" t="s">
        <v>160</v>
      </c>
      <c r="L627" s="219" t="s">
        <v>2748</v>
      </c>
      <c r="M627" s="227"/>
      <c r="N627" s="228"/>
      <c r="O627" s="219"/>
      <c r="P627" s="219"/>
      <c r="Q627" s="219"/>
      <c r="R627" s="219"/>
      <c r="S627" s="219"/>
      <c r="T627" s="243"/>
      <c r="U627" s="215"/>
      <c r="V627" s="241">
        <v>0</v>
      </c>
      <c r="W627" s="222"/>
      <c r="X627" s="221" t="s">
        <v>240</v>
      </c>
      <c r="Y627" s="221"/>
      <c r="Z627" s="223"/>
      <c r="AA627" s="230">
        <v>0</v>
      </c>
      <c r="AB627" s="229" t="s">
        <v>182</v>
      </c>
      <c r="AC627" s="214">
        <v>221446</v>
      </c>
      <c r="AD627" s="214"/>
    </row>
    <row r="628" spans="1:30" ht="15.75" customHeight="1" x14ac:dyDescent="0.25">
      <c r="A628" s="227">
        <v>44008</v>
      </c>
      <c r="B628" s="228"/>
      <c r="C628" s="228" t="s">
        <v>2767</v>
      </c>
      <c r="D628" s="219" t="s">
        <v>756</v>
      </c>
      <c r="E628" s="219" t="s">
        <v>2745</v>
      </c>
      <c r="F628" s="219" t="s">
        <v>2746</v>
      </c>
      <c r="G628" s="219" t="s">
        <v>177</v>
      </c>
      <c r="H628" s="228" t="s">
        <v>2768</v>
      </c>
      <c r="I628" s="227">
        <v>44203</v>
      </c>
      <c r="J628" s="228" t="s">
        <v>203</v>
      </c>
      <c r="K628" s="219" t="s">
        <v>160</v>
      </c>
      <c r="L628" s="219" t="s">
        <v>2748</v>
      </c>
      <c r="M628" s="227"/>
      <c r="N628" s="228"/>
      <c r="O628" s="219"/>
      <c r="P628" s="219"/>
      <c r="Q628" s="219"/>
      <c r="R628" s="219"/>
      <c r="S628" s="219"/>
      <c r="T628" s="243"/>
      <c r="U628" s="215"/>
      <c r="V628" s="241">
        <v>0</v>
      </c>
      <c r="W628" s="222"/>
      <c r="X628" s="221" t="s">
        <v>240</v>
      </c>
      <c r="Y628" s="221"/>
      <c r="Z628" s="223"/>
      <c r="AA628" s="230">
        <v>0</v>
      </c>
      <c r="AB628" s="229" t="s">
        <v>182</v>
      </c>
      <c r="AC628" s="214">
        <v>221447</v>
      </c>
      <c r="AD628" s="214"/>
    </row>
    <row r="629" spans="1:30" ht="15.75" customHeight="1" x14ac:dyDescent="0.25">
      <c r="A629" s="227">
        <v>44008</v>
      </c>
      <c r="B629" s="228"/>
      <c r="C629" s="228" t="s">
        <v>2769</v>
      </c>
      <c r="D629" s="219" t="s">
        <v>756</v>
      </c>
      <c r="E629" s="219" t="s">
        <v>2745</v>
      </c>
      <c r="F629" s="219" t="s">
        <v>2746</v>
      </c>
      <c r="G629" s="219" t="s">
        <v>177</v>
      </c>
      <c r="H629" s="228" t="s">
        <v>2770</v>
      </c>
      <c r="I629" s="227">
        <v>44203</v>
      </c>
      <c r="J629" s="228" t="s">
        <v>203</v>
      </c>
      <c r="K629" s="219" t="s">
        <v>160</v>
      </c>
      <c r="L629" s="219" t="s">
        <v>2748</v>
      </c>
      <c r="M629" s="227"/>
      <c r="N629" s="228"/>
      <c r="O629" s="219"/>
      <c r="P629" s="219"/>
      <c r="Q629" s="219"/>
      <c r="R629" s="219"/>
      <c r="S629" s="219"/>
      <c r="T629" s="243"/>
      <c r="U629" s="215"/>
      <c r="V629" s="241">
        <v>0</v>
      </c>
      <c r="W629" s="222"/>
      <c r="X629" s="221" t="s">
        <v>240</v>
      </c>
      <c r="Y629" s="221"/>
      <c r="Z629" s="223"/>
      <c r="AA629" s="230">
        <v>0</v>
      </c>
      <c r="AB629" s="229" t="s">
        <v>182</v>
      </c>
      <c r="AC629" s="214">
        <v>221449</v>
      </c>
      <c r="AD629" s="214"/>
    </row>
    <row r="630" spans="1:30" ht="15.75" customHeight="1" x14ac:dyDescent="0.25">
      <c r="A630" s="227">
        <v>44008</v>
      </c>
      <c r="B630" s="228"/>
      <c r="C630" s="228" t="s">
        <v>2771</v>
      </c>
      <c r="D630" s="219" t="s">
        <v>756</v>
      </c>
      <c r="E630" s="219" t="s">
        <v>2745</v>
      </c>
      <c r="F630" s="219" t="s">
        <v>2746</v>
      </c>
      <c r="G630" s="219" t="s">
        <v>177</v>
      </c>
      <c r="H630" s="228" t="s">
        <v>2772</v>
      </c>
      <c r="I630" s="227">
        <v>44203</v>
      </c>
      <c r="J630" s="228" t="s">
        <v>203</v>
      </c>
      <c r="K630" s="219" t="s">
        <v>160</v>
      </c>
      <c r="L630" s="219" t="s">
        <v>2748</v>
      </c>
      <c r="M630" s="227"/>
      <c r="N630" s="228"/>
      <c r="O630" s="219"/>
      <c r="P630" s="219"/>
      <c r="Q630" s="219"/>
      <c r="R630" s="219"/>
      <c r="S630" s="219"/>
      <c r="T630" s="243"/>
      <c r="U630" s="215"/>
      <c r="V630" s="241">
        <v>0</v>
      </c>
      <c r="W630" s="222"/>
      <c r="X630" s="221" t="s">
        <v>240</v>
      </c>
      <c r="Y630" s="221"/>
      <c r="Z630" s="223"/>
      <c r="AA630" s="230">
        <v>0</v>
      </c>
      <c r="AB630" s="229" t="s">
        <v>182</v>
      </c>
      <c r="AC630" s="214">
        <v>221450</v>
      </c>
      <c r="AD630" s="214"/>
    </row>
    <row r="631" spans="1:30" ht="15.75" customHeight="1" x14ac:dyDescent="0.25">
      <c r="A631" s="227">
        <v>44008</v>
      </c>
      <c r="B631" s="228"/>
      <c r="C631" s="228" t="s">
        <v>2773</v>
      </c>
      <c r="D631" s="219" t="s">
        <v>756</v>
      </c>
      <c r="E631" s="219" t="s">
        <v>2745</v>
      </c>
      <c r="F631" s="219" t="s">
        <v>2746</v>
      </c>
      <c r="G631" s="219" t="s">
        <v>177</v>
      </c>
      <c r="H631" s="228" t="s">
        <v>2774</v>
      </c>
      <c r="I631" s="227">
        <v>44203</v>
      </c>
      <c r="J631" s="228" t="s">
        <v>203</v>
      </c>
      <c r="K631" s="219" t="s">
        <v>160</v>
      </c>
      <c r="L631" s="219" t="s">
        <v>2748</v>
      </c>
      <c r="M631" s="227"/>
      <c r="N631" s="228"/>
      <c r="O631" s="219"/>
      <c r="P631" s="219"/>
      <c r="Q631" s="219"/>
      <c r="R631" s="219"/>
      <c r="S631" s="219"/>
      <c r="T631" s="243"/>
      <c r="U631" s="215"/>
      <c r="V631" s="241">
        <v>0</v>
      </c>
      <c r="W631" s="222"/>
      <c r="X631" s="221" t="s">
        <v>240</v>
      </c>
      <c r="Y631" s="221"/>
      <c r="Z631" s="223"/>
      <c r="AA631" s="230">
        <v>0</v>
      </c>
      <c r="AB631" s="229" t="s">
        <v>182</v>
      </c>
      <c r="AC631" s="214">
        <v>221452</v>
      </c>
      <c r="AD631" s="214"/>
    </row>
    <row r="632" spans="1:30" ht="15.75" customHeight="1" x14ac:dyDescent="0.25">
      <c r="A632" s="227">
        <v>44008</v>
      </c>
      <c r="B632" s="228"/>
      <c r="C632" s="228" t="s">
        <v>2775</v>
      </c>
      <c r="D632" s="219" t="s">
        <v>756</v>
      </c>
      <c r="E632" s="219" t="s">
        <v>2745</v>
      </c>
      <c r="F632" s="219" t="s">
        <v>2746</v>
      </c>
      <c r="G632" s="219" t="s">
        <v>177</v>
      </c>
      <c r="H632" s="228" t="s">
        <v>2776</v>
      </c>
      <c r="I632" s="227">
        <v>44203</v>
      </c>
      <c r="J632" s="228" t="s">
        <v>203</v>
      </c>
      <c r="K632" s="219" t="s">
        <v>160</v>
      </c>
      <c r="L632" s="219" t="s">
        <v>2748</v>
      </c>
      <c r="M632" s="227"/>
      <c r="N632" s="228"/>
      <c r="O632" s="219"/>
      <c r="P632" s="219"/>
      <c r="Q632" s="219"/>
      <c r="R632" s="219"/>
      <c r="S632" s="219"/>
      <c r="T632" s="243"/>
      <c r="U632" s="215"/>
      <c r="V632" s="241">
        <v>0</v>
      </c>
      <c r="W632" s="222"/>
      <c r="X632" s="221" t="s">
        <v>240</v>
      </c>
      <c r="Y632" s="221"/>
      <c r="Z632" s="223"/>
      <c r="AA632" s="230">
        <v>0</v>
      </c>
      <c r="AB632" s="229" t="s">
        <v>182</v>
      </c>
      <c r="AC632" s="214">
        <v>221454</v>
      </c>
      <c r="AD632" s="214"/>
    </row>
    <row r="633" spans="1:30" ht="15.75" customHeight="1" x14ac:dyDescent="0.25">
      <c r="A633" s="227">
        <v>44159</v>
      </c>
      <c r="B633" s="228">
        <v>33500003</v>
      </c>
      <c r="C633" s="228" t="s">
        <v>2777</v>
      </c>
      <c r="D633" s="219" t="s">
        <v>401</v>
      </c>
      <c r="E633" s="219" t="s">
        <v>2778</v>
      </c>
      <c r="F633" s="219" t="s">
        <v>2779</v>
      </c>
      <c r="G633" s="219" t="s">
        <v>177</v>
      </c>
      <c r="H633" s="228" t="s">
        <v>2780</v>
      </c>
      <c r="I633" s="227">
        <v>44203</v>
      </c>
      <c r="J633" s="228" t="s">
        <v>203</v>
      </c>
      <c r="K633" s="219" t="s">
        <v>223</v>
      </c>
      <c r="L633" s="219" t="s">
        <v>224</v>
      </c>
      <c r="M633" s="227"/>
      <c r="N633" s="228"/>
      <c r="O633" s="219"/>
      <c r="P633" s="219"/>
      <c r="Q633" s="219"/>
      <c r="R633" s="219"/>
      <c r="S633" s="219"/>
      <c r="T633" s="243"/>
      <c r="U633" s="215"/>
      <c r="V633" s="241">
        <v>0</v>
      </c>
      <c r="W633" s="222"/>
      <c r="X633" s="221" t="s">
        <v>240</v>
      </c>
      <c r="Y633" s="221"/>
      <c r="Z633" s="223"/>
      <c r="AA633" s="230">
        <v>0</v>
      </c>
      <c r="AB633" s="229" t="s">
        <v>182</v>
      </c>
      <c r="AC633" s="214">
        <v>222481</v>
      </c>
      <c r="AD633" s="214"/>
    </row>
    <row r="634" spans="1:30" ht="15.75" customHeight="1" x14ac:dyDescent="0.25">
      <c r="A634" s="227">
        <v>44170</v>
      </c>
      <c r="B634" s="228"/>
      <c r="C634" s="228" t="s">
        <v>2781</v>
      </c>
      <c r="D634" s="219" t="s">
        <v>283</v>
      </c>
      <c r="E634" s="219" t="s">
        <v>676</v>
      </c>
      <c r="F634" s="219" t="s">
        <v>677</v>
      </c>
      <c r="G634" s="219" t="s">
        <v>177</v>
      </c>
      <c r="H634" s="228" t="s">
        <v>2782</v>
      </c>
      <c r="I634" s="227">
        <v>44204</v>
      </c>
      <c r="J634" s="228" t="s">
        <v>203</v>
      </c>
      <c r="K634" s="219" t="s">
        <v>167</v>
      </c>
      <c r="L634" s="219" t="s">
        <v>287</v>
      </c>
      <c r="M634" s="227"/>
      <c r="N634" s="228"/>
      <c r="O634" s="219"/>
      <c r="P634" s="219"/>
      <c r="Q634" s="219"/>
      <c r="R634" s="219"/>
      <c r="S634" s="219"/>
      <c r="T634" s="243"/>
      <c r="U634" s="215"/>
      <c r="V634" s="241">
        <v>1314.43</v>
      </c>
      <c r="W634" s="222"/>
      <c r="X634" s="221"/>
      <c r="Y634" s="221"/>
      <c r="Z634" s="223"/>
      <c r="AA634" s="230">
        <v>1314.43</v>
      </c>
      <c r="AB634" s="229" t="s">
        <v>182</v>
      </c>
      <c r="AC634" s="214">
        <v>226964</v>
      </c>
      <c r="AD634" s="214"/>
    </row>
    <row r="635" spans="1:30" ht="15.75" customHeight="1" x14ac:dyDescent="0.25">
      <c r="A635" s="227">
        <v>44173</v>
      </c>
      <c r="B635" s="228">
        <v>33412587</v>
      </c>
      <c r="C635" s="228" t="s">
        <v>2783</v>
      </c>
      <c r="D635" s="224" t="s">
        <v>347</v>
      </c>
      <c r="E635" s="224" t="s">
        <v>2784</v>
      </c>
      <c r="F635" s="224" t="s">
        <v>2785</v>
      </c>
      <c r="G635" s="224" t="s">
        <v>177</v>
      </c>
      <c r="H635" s="228" t="s">
        <v>2786</v>
      </c>
      <c r="I635" s="227">
        <v>44204</v>
      </c>
      <c r="J635" s="228"/>
      <c r="K635" s="224" t="s">
        <v>167</v>
      </c>
      <c r="L635" s="224" t="s">
        <v>848</v>
      </c>
      <c r="M635" s="227"/>
      <c r="N635" s="228"/>
      <c r="O635" s="224"/>
      <c r="P635" s="224"/>
      <c r="Q635" s="224"/>
      <c r="R635" s="224"/>
      <c r="S635" s="224"/>
      <c r="T635" s="243"/>
      <c r="U635" s="215"/>
      <c r="V635" s="241">
        <v>0</v>
      </c>
      <c r="W635" s="222"/>
      <c r="X635" s="221"/>
      <c r="Y635" s="221"/>
      <c r="Z635" s="223"/>
      <c r="AA635" s="230">
        <v>0</v>
      </c>
      <c r="AB635" s="229"/>
      <c r="AC635" s="218">
        <v>227011</v>
      </c>
      <c r="AD635" s="218"/>
    </row>
    <row r="636" spans="1:30" ht="15.75" customHeight="1" x14ac:dyDescent="0.25">
      <c r="A636" s="227">
        <v>44187</v>
      </c>
      <c r="B636" s="228">
        <v>33615115</v>
      </c>
      <c r="C636" s="228" t="s">
        <v>2787</v>
      </c>
      <c r="D636" s="219" t="s">
        <v>219</v>
      </c>
      <c r="E636" s="219" t="s">
        <v>2082</v>
      </c>
      <c r="F636" s="219" t="s">
        <v>2083</v>
      </c>
      <c r="G636" s="219" t="s">
        <v>177</v>
      </c>
      <c r="H636" s="228" t="s">
        <v>2788</v>
      </c>
      <c r="I636" s="227">
        <v>44204</v>
      </c>
      <c r="J636" s="228" t="s">
        <v>166</v>
      </c>
      <c r="K636" s="219" t="s">
        <v>167</v>
      </c>
      <c r="L636" s="219" t="s">
        <v>1255</v>
      </c>
      <c r="M636" s="227" t="s">
        <v>167</v>
      </c>
      <c r="N636" s="228" t="s">
        <v>408</v>
      </c>
      <c r="O636" s="219" t="s">
        <v>167</v>
      </c>
      <c r="P636" s="219" t="s">
        <v>379</v>
      </c>
      <c r="Q636" s="219"/>
      <c r="R636" s="219"/>
      <c r="S636" s="219"/>
      <c r="T636" s="243"/>
      <c r="U636" s="215"/>
      <c r="V636" s="241">
        <v>0</v>
      </c>
      <c r="W636" s="222"/>
      <c r="X636" s="53"/>
      <c r="Y636" s="53" t="s">
        <v>225</v>
      </c>
      <c r="Z636" s="223"/>
      <c r="AA636" s="230">
        <v>0</v>
      </c>
      <c r="AB636" s="229" t="s">
        <v>182</v>
      </c>
      <c r="AC636" s="214">
        <v>227550</v>
      </c>
      <c r="AD636" s="214"/>
    </row>
    <row r="637" spans="1:30" ht="15.75" customHeight="1" x14ac:dyDescent="0.25">
      <c r="A637" s="227">
        <v>44165</v>
      </c>
      <c r="B637" s="228">
        <v>33420051</v>
      </c>
      <c r="C637" s="228" t="s">
        <v>2789</v>
      </c>
      <c r="D637" s="219" t="s">
        <v>616</v>
      </c>
      <c r="E637" s="219" t="s">
        <v>693</v>
      </c>
      <c r="F637" s="219" t="s">
        <v>694</v>
      </c>
      <c r="G637" s="219" t="s">
        <v>177</v>
      </c>
      <c r="H637" s="228" t="s">
        <v>2790</v>
      </c>
      <c r="I637" s="227">
        <v>44204</v>
      </c>
      <c r="J637" s="228" t="s">
        <v>203</v>
      </c>
      <c r="K637" s="219" t="s">
        <v>167</v>
      </c>
      <c r="L637" s="219" t="s">
        <v>253</v>
      </c>
      <c r="M637" s="227"/>
      <c r="N637" s="228"/>
      <c r="O637" s="219"/>
      <c r="P637" s="219"/>
      <c r="Q637" s="219"/>
      <c r="R637" s="219"/>
      <c r="S637" s="219"/>
      <c r="T637" s="243"/>
      <c r="U637" s="215"/>
      <c r="V637" s="241">
        <v>4548</v>
      </c>
      <c r="W637" s="222"/>
      <c r="X637" s="221"/>
      <c r="Y637" s="221"/>
      <c r="Z637" s="223"/>
      <c r="AA637" s="230">
        <v>4548</v>
      </c>
      <c r="AB637" s="229" t="s">
        <v>182</v>
      </c>
      <c r="AC637" s="214">
        <v>226016</v>
      </c>
      <c r="AD637" s="214"/>
    </row>
    <row r="638" spans="1:30" ht="15.75" customHeight="1" x14ac:dyDescent="0.25">
      <c r="A638" s="227">
        <v>44173</v>
      </c>
      <c r="B638" s="228">
        <v>33420102</v>
      </c>
      <c r="C638" s="228" t="s">
        <v>2791</v>
      </c>
      <c r="D638" s="219" t="s">
        <v>616</v>
      </c>
      <c r="E638" s="219" t="s">
        <v>2792</v>
      </c>
      <c r="F638" s="219" t="s">
        <v>2793</v>
      </c>
      <c r="G638" s="219" t="s">
        <v>177</v>
      </c>
      <c r="H638" s="228" t="s">
        <v>2794</v>
      </c>
      <c r="I638" s="227">
        <v>44204</v>
      </c>
      <c r="J638" s="228" t="s">
        <v>231</v>
      </c>
      <c r="K638" s="219" t="s">
        <v>184</v>
      </c>
      <c r="L638" s="219" t="s">
        <v>1825</v>
      </c>
      <c r="M638" s="227"/>
      <c r="N638" s="228"/>
      <c r="O638" s="219"/>
      <c r="P638" s="219"/>
      <c r="Q638" s="219"/>
      <c r="R638" s="219"/>
      <c r="S638" s="219"/>
      <c r="T638" s="243"/>
      <c r="U638" s="215"/>
      <c r="V638" s="241">
        <v>0</v>
      </c>
      <c r="W638" s="222"/>
      <c r="X638" s="221"/>
      <c r="Y638" s="221"/>
      <c r="Z638" s="223"/>
      <c r="AA638" s="230">
        <v>0</v>
      </c>
      <c r="AB638" s="229" t="s">
        <v>182</v>
      </c>
      <c r="AC638" s="214">
        <v>226999</v>
      </c>
      <c r="AD638" s="214"/>
    </row>
    <row r="639" spans="1:30" ht="15.75" customHeight="1" x14ac:dyDescent="0.25">
      <c r="A639" s="227">
        <v>44161</v>
      </c>
      <c r="B639" s="228"/>
      <c r="C639" s="228" t="s">
        <v>2795</v>
      </c>
      <c r="D639" s="219" t="s">
        <v>219</v>
      </c>
      <c r="E639" s="219" t="s">
        <v>2796</v>
      </c>
      <c r="F639" s="219" t="s">
        <v>2797</v>
      </c>
      <c r="G639" s="219" t="s">
        <v>177</v>
      </c>
      <c r="H639" s="228" t="s">
        <v>2798</v>
      </c>
      <c r="I639" s="227">
        <v>44205</v>
      </c>
      <c r="J639" s="228" t="s">
        <v>203</v>
      </c>
      <c r="K639" s="219" t="s">
        <v>204</v>
      </c>
      <c r="L639" s="219" t="s">
        <v>536</v>
      </c>
      <c r="M639" s="227" t="s">
        <v>204</v>
      </c>
      <c r="N639" s="228" t="s">
        <v>1131</v>
      </c>
      <c r="O639" s="219"/>
      <c r="P639" s="219"/>
      <c r="Q639" s="219"/>
      <c r="R639" s="219"/>
      <c r="S639" s="219"/>
      <c r="T639" s="243"/>
      <c r="U639" s="215"/>
      <c r="V639" s="241">
        <v>0</v>
      </c>
      <c r="W639" s="222"/>
      <c r="X639" s="53" t="s">
        <v>240</v>
      </c>
      <c r="Y639" s="221"/>
      <c r="Z639" s="223"/>
      <c r="AA639" s="230">
        <v>0</v>
      </c>
      <c r="AB639" s="229" t="s">
        <v>182</v>
      </c>
      <c r="AC639" s="214">
        <v>226653</v>
      </c>
      <c r="AD639" s="214"/>
    </row>
    <row r="640" spans="1:30" ht="15.75" customHeight="1" x14ac:dyDescent="0.25">
      <c r="A640" s="227">
        <v>44152</v>
      </c>
      <c r="B640" s="228"/>
      <c r="C640" s="228" t="s">
        <v>2799</v>
      </c>
      <c r="D640" s="219" t="s">
        <v>219</v>
      </c>
      <c r="E640" s="219" t="s">
        <v>2800</v>
      </c>
      <c r="F640" s="219" t="s">
        <v>2801</v>
      </c>
      <c r="G640" s="219" t="s">
        <v>177</v>
      </c>
      <c r="H640" s="228" t="s">
        <v>2802</v>
      </c>
      <c r="I640" s="227">
        <v>44207</v>
      </c>
      <c r="J640" s="228" t="s">
        <v>203</v>
      </c>
      <c r="K640" s="219" t="s">
        <v>223</v>
      </c>
      <c r="L640" s="219" t="s">
        <v>729</v>
      </c>
      <c r="M640" s="227" t="s">
        <v>351</v>
      </c>
      <c r="N640" s="228" t="s">
        <v>2803</v>
      </c>
      <c r="O640" s="219"/>
      <c r="P640" s="219"/>
      <c r="Q640" s="219"/>
      <c r="R640" s="219"/>
      <c r="S640" s="219"/>
      <c r="T640" s="243"/>
      <c r="U640" s="215"/>
      <c r="V640" s="241">
        <v>0</v>
      </c>
      <c r="W640" s="222"/>
      <c r="X640" s="53" t="s">
        <v>240</v>
      </c>
      <c r="Y640" s="221"/>
      <c r="Z640" s="223"/>
      <c r="AA640" s="230">
        <v>0</v>
      </c>
      <c r="AB640" s="229" t="s">
        <v>182</v>
      </c>
      <c r="AC640" s="214">
        <v>226255</v>
      </c>
      <c r="AD640" s="214"/>
    </row>
    <row r="641" spans="1:30" ht="15.75" customHeight="1" x14ac:dyDescent="0.25">
      <c r="A641" s="227">
        <v>44189</v>
      </c>
      <c r="B641" s="228"/>
      <c r="C641" s="228" t="s">
        <v>2804</v>
      </c>
      <c r="D641" s="219" t="s">
        <v>174</v>
      </c>
      <c r="E641" s="219" t="s">
        <v>278</v>
      </c>
      <c r="F641" s="219" t="s">
        <v>279</v>
      </c>
      <c r="G641" s="219" t="s">
        <v>177</v>
      </c>
      <c r="H641" s="228" t="s">
        <v>2805</v>
      </c>
      <c r="I641" s="227">
        <v>44207</v>
      </c>
      <c r="J641" s="228" t="s">
        <v>231</v>
      </c>
      <c r="K641" s="219" t="s">
        <v>184</v>
      </c>
      <c r="L641" s="219" t="s">
        <v>448</v>
      </c>
      <c r="M641" s="227" t="s">
        <v>184</v>
      </c>
      <c r="N641" s="228" t="s">
        <v>281</v>
      </c>
      <c r="O641" s="219" t="s">
        <v>184</v>
      </c>
      <c r="P641" s="219" t="s">
        <v>2430</v>
      </c>
      <c r="Q641" s="219"/>
      <c r="R641" s="219"/>
      <c r="S641" s="219"/>
      <c r="T641" s="243"/>
      <c r="U641" s="215"/>
      <c r="V641" s="241">
        <v>0</v>
      </c>
      <c r="W641" s="222"/>
      <c r="X641" s="221"/>
      <c r="Y641" s="221"/>
      <c r="Z641" s="223"/>
      <c r="AA641" s="230">
        <v>0</v>
      </c>
      <c r="AB641" s="229" t="s">
        <v>182</v>
      </c>
      <c r="AC641" s="214">
        <v>226292</v>
      </c>
      <c r="AD641" s="214"/>
    </row>
    <row r="642" spans="1:30" ht="15.75" customHeight="1" x14ac:dyDescent="0.25">
      <c r="A642" s="227">
        <v>44203</v>
      </c>
      <c r="B642" s="228">
        <v>33508655</v>
      </c>
      <c r="C642" s="228" t="s">
        <v>2806</v>
      </c>
      <c r="D642" s="219" t="s">
        <v>207</v>
      </c>
      <c r="E642" s="219" t="s">
        <v>549</v>
      </c>
      <c r="F642" s="219" t="s">
        <v>550</v>
      </c>
      <c r="G642" s="219" t="s">
        <v>177</v>
      </c>
      <c r="H642" s="228" t="s">
        <v>2807</v>
      </c>
      <c r="I642" s="227">
        <v>44207</v>
      </c>
      <c r="J642" s="228" t="s">
        <v>179</v>
      </c>
      <c r="K642" s="219" t="s">
        <v>184</v>
      </c>
      <c r="L642" s="219" t="s">
        <v>2808</v>
      </c>
      <c r="M642" s="227"/>
      <c r="N642" s="228"/>
      <c r="O642" s="219"/>
      <c r="P642" s="219"/>
      <c r="Q642" s="219"/>
      <c r="R642" s="219"/>
      <c r="S642" s="219"/>
      <c r="T642" s="243"/>
      <c r="U642" s="215"/>
      <c r="V642" s="241">
        <v>0</v>
      </c>
      <c r="W642" s="222"/>
      <c r="X642" s="221"/>
      <c r="Y642" s="221"/>
      <c r="Z642" s="223"/>
      <c r="AA642" s="230">
        <v>0</v>
      </c>
      <c r="AB642" s="229" t="s">
        <v>182</v>
      </c>
      <c r="AC642" s="214">
        <v>227867</v>
      </c>
      <c r="AD642" s="214"/>
    </row>
    <row r="643" spans="1:30" ht="15.75" customHeight="1" x14ac:dyDescent="0.25">
      <c r="A643" s="227">
        <v>44138</v>
      </c>
      <c r="B643" s="228">
        <v>33432153</v>
      </c>
      <c r="C643" s="228" t="s">
        <v>2809</v>
      </c>
      <c r="D643" s="224" t="s">
        <v>616</v>
      </c>
      <c r="E643" s="224" t="s">
        <v>2810</v>
      </c>
      <c r="F643" s="224" t="s">
        <v>2811</v>
      </c>
      <c r="G643" s="224" t="s">
        <v>177</v>
      </c>
      <c r="H643" s="228" t="s">
        <v>2812</v>
      </c>
      <c r="I643" s="227">
        <v>44207</v>
      </c>
      <c r="J643" s="228"/>
      <c r="K643" s="224" t="s">
        <v>184</v>
      </c>
      <c r="L643" s="224" t="s">
        <v>483</v>
      </c>
      <c r="M643" s="227"/>
      <c r="N643" s="228"/>
      <c r="O643" s="224"/>
      <c r="P643" s="224"/>
      <c r="Q643" s="224"/>
      <c r="R643" s="224"/>
      <c r="S643" s="224"/>
      <c r="T643" s="243"/>
      <c r="U643" s="215"/>
      <c r="V643" s="241">
        <v>0</v>
      </c>
      <c r="W643" s="222"/>
      <c r="X643" s="221"/>
      <c r="Y643" s="53"/>
      <c r="Z643" s="223"/>
      <c r="AA643" s="230">
        <v>0</v>
      </c>
      <c r="AB643" s="229"/>
      <c r="AC643" s="218">
        <v>225902</v>
      </c>
      <c r="AD643" s="218"/>
    </row>
    <row r="644" spans="1:30" ht="15.75" customHeight="1" x14ac:dyDescent="0.25">
      <c r="A644" s="227">
        <v>44166</v>
      </c>
      <c r="B644" s="228">
        <v>33430840</v>
      </c>
      <c r="C644" s="228" t="s">
        <v>2813</v>
      </c>
      <c r="D644" s="219" t="s">
        <v>1234</v>
      </c>
      <c r="E644" s="219" t="s">
        <v>646</v>
      </c>
      <c r="F644" s="219" t="s">
        <v>647</v>
      </c>
      <c r="G644" s="219" t="s">
        <v>177</v>
      </c>
      <c r="H644" s="228" t="s">
        <v>2814</v>
      </c>
      <c r="I644" s="227">
        <v>44208</v>
      </c>
      <c r="J644" s="228" t="s">
        <v>203</v>
      </c>
      <c r="K644" s="219" t="s">
        <v>184</v>
      </c>
      <c r="L644" s="219" t="s">
        <v>1475</v>
      </c>
      <c r="M644" s="227"/>
      <c r="N644" s="228"/>
      <c r="O644" s="219"/>
      <c r="P644" s="219"/>
      <c r="Q644" s="219"/>
      <c r="R644" s="219"/>
      <c r="S644" s="219"/>
      <c r="T644" s="243"/>
      <c r="U644" s="215"/>
      <c r="V644" s="241">
        <v>0</v>
      </c>
      <c r="W644" s="222"/>
      <c r="X644" s="221" t="s">
        <v>240</v>
      </c>
      <c r="Y644" s="221"/>
      <c r="Z644" s="223"/>
      <c r="AA644" s="230">
        <v>0</v>
      </c>
      <c r="AB644" s="229" t="s">
        <v>182</v>
      </c>
      <c r="AC644" s="214">
        <v>226650</v>
      </c>
      <c r="AD644" s="214"/>
    </row>
    <row r="645" spans="1:30" ht="15.75" customHeight="1" x14ac:dyDescent="0.25">
      <c r="A645" s="227">
        <v>44195</v>
      </c>
      <c r="B645" s="228">
        <v>33521227</v>
      </c>
      <c r="C645" s="228" t="s">
        <v>2815</v>
      </c>
      <c r="D645" s="219" t="s">
        <v>207</v>
      </c>
      <c r="E645" s="219" t="s">
        <v>1487</v>
      </c>
      <c r="F645" s="219" t="s">
        <v>1488</v>
      </c>
      <c r="G645" s="219" t="s">
        <v>177</v>
      </c>
      <c r="H645" s="228" t="s">
        <v>2816</v>
      </c>
      <c r="I645" s="227">
        <v>44208</v>
      </c>
      <c r="J645" s="228" t="s">
        <v>332</v>
      </c>
      <c r="K645" s="219" t="s">
        <v>184</v>
      </c>
      <c r="L645" s="219" t="s">
        <v>334</v>
      </c>
      <c r="M645" s="227" t="s">
        <v>184</v>
      </c>
      <c r="N645" s="228" t="s">
        <v>524</v>
      </c>
      <c r="O645" s="219" t="s">
        <v>184</v>
      </c>
      <c r="P645" s="219" t="s">
        <v>1838</v>
      </c>
      <c r="Q645" s="219"/>
      <c r="R645" s="219"/>
      <c r="S645" s="219"/>
      <c r="T645" s="243"/>
      <c r="U645" s="215"/>
      <c r="V645" s="241">
        <v>0</v>
      </c>
      <c r="W645" s="222"/>
      <c r="X645" s="221"/>
      <c r="Y645" s="221"/>
      <c r="Z645" s="223"/>
      <c r="AA645" s="230">
        <v>0</v>
      </c>
      <c r="AB645" s="229" t="s">
        <v>182</v>
      </c>
      <c r="AC645" s="214">
        <v>227557</v>
      </c>
      <c r="AD645" s="214"/>
    </row>
    <row r="646" spans="1:30" ht="15.75" customHeight="1" x14ac:dyDescent="0.25">
      <c r="A646" s="227">
        <v>44176</v>
      </c>
      <c r="B646" s="228">
        <v>33436761</v>
      </c>
      <c r="C646" s="228" t="s">
        <v>2817</v>
      </c>
      <c r="D646" s="219" t="s">
        <v>616</v>
      </c>
      <c r="E646" s="219" t="s">
        <v>622</v>
      </c>
      <c r="F646" s="219" t="s">
        <v>623</v>
      </c>
      <c r="G646" s="219" t="s">
        <v>177</v>
      </c>
      <c r="H646" s="228" t="s">
        <v>2818</v>
      </c>
      <c r="I646" s="227">
        <v>44208</v>
      </c>
      <c r="J646" s="228" t="s">
        <v>203</v>
      </c>
      <c r="K646" s="219" t="s">
        <v>184</v>
      </c>
      <c r="L646" s="219" t="s">
        <v>340</v>
      </c>
      <c r="M646" s="227" t="s">
        <v>184</v>
      </c>
      <c r="N646" s="228" t="s">
        <v>2430</v>
      </c>
      <c r="O646" s="219" t="s">
        <v>2379</v>
      </c>
      <c r="P646" s="219" t="s">
        <v>2380</v>
      </c>
      <c r="Q646" s="219"/>
      <c r="R646" s="219"/>
      <c r="S646" s="219"/>
      <c r="T646" s="243"/>
      <c r="U646" s="215"/>
      <c r="V646" s="241">
        <v>1668</v>
      </c>
      <c r="W646" s="222"/>
      <c r="X646" s="221"/>
      <c r="Y646" s="221"/>
      <c r="Z646" s="223"/>
      <c r="AA646" s="230">
        <v>1668</v>
      </c>
      <c r="AB646" s="229" t="s">
        <v>182</v>
      </c>
      <c r="AC646" s="214">
        <v>227122</v>
      </c>
      <c r="AD646" s="214"/>
    </row>
    <row r="647" spans="1:30" ht="15.75" customHeight="1" x14ac:dyDescent="0.25">
      <c r="A647" s="227">
        <v>44205</v>
      </c>
      <c r="B647" s="228"/>
      <c r="C647" s="228" t="s">
        <v>2819</v>
      </c>
      <c r="D647" s="219" t="s">
        <v>283</v>
      </c>
      <c r="E647" s="219" t="s">
        <v>1809</v>
      </c>
      <c r="F647" s="219" t="s">
        <v>1810</v>
      </c>
      <c r="G647" s="219" t="s">
        <v>177</v>
      </c>
      <c r="H647" s="228" t="s">
        <v>2820</v>
      </c>
      <c r="I647" s="227">
        <v>44209</v>
      </c>
      <c r="J647" s="228" t="s">
        <v>203</v>
      </c>
      <c r="K647" s="219" t="s">
        <v>167</v>
      </c>
      <c r="L647" s="219" t="s">
        <v>588</v>
      </c>
      <c r="M647" s="227"/>
      <c r="N647" s="228"/>
      <c r="O647" s="219"/>
      <c r="P647" s="219"/>
      <c r="Q647" s="219"/>
      <c r="R647" s="219"/>
      <c r="S647" s="219"/>
      <c r="T647" s="243"/>
      <c r="U647" s="215"/>
      <c r="V647" s="241">
        <v>369.12</v>
      </c>
      <c r="W647" s="222"/>
      <c r="X647" s="221"/>
      <c r="Y647" s="221"/>
      <c r="Z647" s="223"/>
      <c r="AA647" s="230">
        <v>369.12</v>
      </c>
      <c r="AB647" s="229" t="s">
        <v>182</v>
      </c>
      <c r="AC647" s="214">
        <v>227858</v>
      </c>
      <c r="AD647" s="214"/>
    </row>
    <row r="648" spans="1:30" ht="15.75" customHeight="1" x14ac:dyDescent="0.25">
      <c r="A648" s="227">
        <v>44180</v>
      </c>
      <c r="B648" s="228"/>
      <c r="C648" s="228" t="s">
        <v>2821</v>
      </c>
      <c r="D648" s="219" t="s">
        <v>720</v>
      </c>
      <c r="E648" s="219" t="s">
        <v>2822</v>
      </c>
      <c r="F648" s="219" t="s">
        <v>2823</v>
      </c>
      <c r="G648" s="219" t="s">
        <v>177</v>
      </c>
      <c r="H648" s="228" t="s">
        <v>2824</v>
      </c>
      <c r="I648" s="227">
        <v>44209</v>
      </c>
      <c r="J648" s="228" t="s">
        <v>179</v>
      </c>
      <c r="K648" s="219" t="s">
        <v>167</v>
      </c>
      <c r="L648" s="219" t="s">
        <v>848</v>
      </c>
      <c r="M648" s="227" t="s">
        <v>167</v>
      </c>
      <c r="N648" s="228" t="s">
        <v>1408</v>
      </c>
      <c r="O648" s="219" t="s">
        <v>167</v>
      </c>
      <c r="P648" s="219" t="s">
        <v>2825</v>
      </c>
      <c r="Q648" s="219"/>
      <c r="R648" s="219"/>
      <c r="S648" s="219"/>
      <c r="T648" s="243"/>
      <c r="U648" s="215"/>
      <c r="V648" s="241">
        <v>0</v>
      </c>
      <c r="W648" s="222"/>
      <c r="X648" s="221"/>
      <c r="Y648" s="221"/>
      <c r="Z648" s="223"/>
      <c r="AA648" s="230">
        <v>0</v>
      </c>
      <c r="AB648" s="229" t="s">
        <v>182</v>
      </c>
      <c r="AC648" s="214">
        <v>227950</v>
      </c>
      <c r="AD648" s="214"/>
    </row>
    <row r="649" spans="1:30" ht="15.75" customHeight="1" x14ac:dyDescent="0.25">
      <c r="A649" s="227">
        <v>44132</v>
      </c>
      <c r="B649" s="228"/>
      <c r="C649" s="228" t="s">
        <v>2826</v>
      </c>
      <c r="D649" s="219" t="s">
        <v>436</v>
      </c>
      <c r="E649" s="219" t="s">
        <v>2827</v>
      </c>
      <c r="F649" s="219" t="s">
        <v>2828</v>
      </c>
      <c r="G649" s="219" t="s">
        <v>177</v>
      </c>
      <c r="H649" s="228" t="s">
        <v>2829</v>
      </c>
      <c r="I649" s="227">
        <v>44214</v>
      </c>
      <c r="J649" s="228" t="s">
        <v>166</v>
      </c>
      <c r="K649" s="219" t="s">
        <v>167</v>
      </c>
      <c r="L649" s="219" t="s">
        <v>853</v>
      </c>
      <c r="M649" s="227"/>
      <c r="N649" s="228"/>
      <c r="O649" s="219"/>
      <c r="P649" s="219"/>
      <c r="Q649" s="219"/>
      <c r="R649" s="219"/>
      <c r="S649" s="219"/>
      <c r="T649" s="243"/>
      <c r="U649" s="215"/>
      <c r="V649" s="241">
        <v>0</v>
      </c>
      <c r="W649" s="222"/>
      <c r="X649" s="221"/>
      <c r="Y649" s="53" t="s">
        <v>493</v>
      </c>
      <c r="Z649" s="223"/>
      <c r="AA649" s="230">
        <v>0</v>
      </c>
      <c r="AB649" s="229" t="s">
        <v>182</v>
      </c>
      <c r="AC649" s="214">
        <v>226464</v>
      </c>
      <c r="AD649" s="214"/>
    </row>
    <row r="650" spans="1:30" ht="15.75" customHeight="1" x14ac:dyDescent="0.25">
      <c r="A650" s="227">
        <v>44166</v>
      </c>
      <c r="B650" s="228"/>
      <c r="C650" s="228" t="s">
        <v>2830</v>
      </c>
      <c r="D650" s="219" t="s">
        <v>219</v>
      </c>
      <c r="E650" s="219" t="s">
        <v>416</v>
      </c>
      <c r="F650" s="219" t="s">
        <v>417</v>
      </c>
      <c r="G650" s="219" t="s">
        <v>177</v>
      </c>
      <c r="H650" s="228" t="s">
        <v>2831</v>
      </c>
      <c r="I650" s="227">
        <v>44214</v>
      </c>
      <c r="J650" s="228" t="s">
        <v>203</v>
      </c>
      <c r="K650" s="219" t="s">
        <v>300</v>
      </c>
      <c r="L650" s="219" t="s">
        <v>1562</v>
      </c>
      <c r="M650" s="227" t="s">
        <v>300</v>
      </c>
      <c r="N650" s="228" t="s">
        <v>2832</v>
      </c>
      <c r="O650" s="219"/>
      <c r="P650" s="219"/>
      <c r="Q650" s="219"/>
      <c r="R650" s="219"/>
      <c r="S650" s="219"/>
      <c r="T650" s="243"/>
      <c r="U650" s="215"/>
      <c r="V650" s="241">
        <v>0</v>
      </c>
      <c r="W650" s="222"/>
      <c r="X650" s="53" t="s">
        <v>240</v>
      </c>
      <c r="Y650" s="221"/>
      <c r="Z650" s="223"/>
      <c r="AA650" s="230">
        <v>0</v>
      </c>
      <c r="AB650" s="229" t="s">
        <v>182</v>
      </c>
      <c r="AC650" s="214">
        <v>226646</v>
      </c>
      <c r="AD650" s="214"/>
    </row>
    <row r="651" spans="1:30" ht="15.75" customHeight="1" x14ac:dyDescent="0.25">
      <c r="A651" s="227">
        <v>44208</v>
      </c>
      <c r="B651" s="228">
        <v>33476768</v>
      </c>
      <c r="C651" s="228" t="s">
        <v>2833</v>
      </c>
      <c r="D651" s="219" t="s">
        <v>207</v>
      </c>
      <c r="E651" s="219" t="s">
        <v>1883</v>
      </c>
      <c r="F651" s="219" t="s">
        <v>1884</v>
      </c>
      <c r="G651" s="219" t="s">
        <v>177</v>
      </c>
      <c r="H651" s="228" t="s">
        <v>2834</v>
      </c>
      <c r="I651" s="227">
        <v>44214</v>
      </c>
      <c r="J651" s="228" t="s">
        <v>332</v>
      </c>
      <c r="K651" s="219" t="s">
        <v>184</v>
      </c>
      <c r="L651" s="219" t="s">
        <v>334</v>
      </c>
      <c r="M651" s="227" t="s">
        <v>184</v>
      </c>
      <c r="N651" s="228" t="s">
        <v>552</v>
      </c>
      <c r="O651" s="219" t="s">
        <v>186</v>
      </c>
      <c r="P651" s="219" t="s">
        <v>335</v>
      </c>
      <c r="Q651" s="219"/>
      <c r="R651" s="219"/>
      <c r="S651" s="219"/>
      <c r="T651" s="243"/>
      <c r="U651" s="215"/>
      <c r="V651" s="241">
        <v>0</v>
      </c>
      <c r="W651" s="222"/>
      <c r="X651" s="221"/>
      <c r="Y651" s="221"/>
      <c r="Z651" s="223"/>
      <c r="AA651" s="230">
        <v>0</v>
      </c>
      <c r="AB651" s="229" t="s">
        <v>182</v>
      </c>
      <c r="AC651" s="214">
        <v>227936</v>
      </c>
      <c r="AD651" s="214"/>
    </row>
    <row r="652" spans="1:30" ht="15.75" customHeight="1" x14ac:dyDescent="0.25">
      <c r="A652" s="227">
        <v>44187</v>
      </c>
      <c r="B652" s="228">
        <v>33462284</v>
      </c>
      <c r="C652" s="228" t="s">
        <v>2835</v>
      </c>
      <c r="D652" s="219" t="s">
        <v>616</v>
      </c>
      <c r="E652" s="219" t="s">
        <v>622</v>
      </c>
      <c r="F652" s="219" t="s">
        <v>623</v>
      </c>
      <c r="G652" s="219" t="s">
        <v>177</v>
      </c>
      <c r="H652" s="228" t="s">
        <v>2836</v>
      </c>
      <c r="I652" s="227">
        <v>44214</v>
      </c>
      <c r="J652" s="228" t="s">
        <v>203</v>
      </c>
      <c r="K652" s="219" t="s">
        <v>167</v>
      </c>
      <c r="L652" s="219" t="s">
        <v>805</v>
      </c>
      <c r="M652" s="227" t="s">
        <v>167</v>
      </c>
      <c r="N652" s="228" t="s">
        <v>2387</v>
      </c>
      <c r="O652" s="219"/>
      <c r="P652" s="219"/>
      <c r="Q652" s="219"/>
      <c r="R652" s="219"/>
      <c r="S652" s="219"/>
      <c r="T652" s="243"/>
      <c r="U652" s="215"/>
      <c r="V652" s="241">
        <v>1668</v>
      </c>
      <c r="W652" s="222"/>
      <c r="X652" s="221"/>
      <c r="Y652" s="221"/>
      <c r="Z652" s="223"/>
      <c r="AA652" s="230">
        <v>1668</v>
      </c>
      <c r="AB652" s="229" t="s">
        <v>182</v>
      </c>
      <c r="AC652" s="214">
        <v>227406</v>
      </c>
      <c r="AD652" s="214"/>
    </row>
    <row r="653" spans="1:30" ht="15.75" customHeight="1" x14ac:dyDescent="0.25">
      <c r="A653" s="227">
        <v>44174</v>
      </c>
      <c r="B653" s="228"/>
      <c r="C653" s="228" t="s">
        <v>2837</v>
      </c>
      <c r="D653" s="219" t="s">
        <v>650</v>
      </c>
      <c r="E653" s="219" t="s">
        <v>2838</v>
      </c>
      <c r="F653" s="219" t="s">
        <v>2839</v>
      </c>
      <c r="G653" s="219" t="s">
        <v>177</v>
      </c>
      <c r="H653" s="228" t="s">
        <v>2840</v>
      </c>
      <c r="I653" s="227">
        <v>44215</v>
      </c>
      <c r="J653" s="228" t="s">
        <v>203</v>
      </c>
      <c r="K653" s="219" t="s">
        <v>167</v>
      </c>
      <c r="L653" s="219" t="s">
        <v>2841</v>
      </c>
      <c r="M653" s="227" t="s">
        <v>180</v>
      </c>
      <c r="N653" s="228" t="s">
        <v>2842</v>
      </c>
      <c r="O653" s="219" t="s">
        <v>316</v>
      </c>
      <c r="P653" s="219" t="s">
        <v>2843</v>
      </c>
      <c r="Q653" s="219"/>
      <c r="R653" s="219"/>
      <c r="S653" s="219"/>
      <c r="T653" s="243"/>
      <c r="U653" s="215"/>
      <c r="V653" s="241">
        <v>2638.84</v>
      </c>
      <c r="W653" s="222"/>
      <c r="X653" s="221"/>
      <c r="Y653" s="221"/>
      <c r="Z653" s="223"/>
      <c r="AA653" s="230">
        <v>2638.84</v>
      </c>
      <c r="AB653" s="229" t="s">
        <v>182</v>
      </c>
      <c r="AC653" s="214">
        <v>227120</v>
      </c>
      <c r="AD653" s="214"/>
    </row>
    <row r="654" spans="1:30" ht="15.75" customHeight="1" x14ac:dyDescent="0.25">
      <c r="A654" s="227">
        <v>44196</v>
      </c>
      <c r="B654" s="228">
        <v>33469095</v>
      </c>
      <c r="C654" s="228" t="s">
        <v>2844</v>
      </c>
      <c r="D654" s="219" t="s">
        <v>616</v>
      </c>
      <c r="E654" s="219" t="s">
        <v>622</v>
      </c>
      <c r="F654" s="219" t="s">
        <v>623</v>
      </c>
      <c r="G654" s="219" t="s">
        <v>177</v>
      </c>
      <c r="H654" s="228" t="s">
        <v>2845</v>
      </c>
      <c r="I654" s="227">
        <v>44215</v>
      </c>
      <c r="J654" s="228" t="s">
        <v>203</v>
      </c>
      <c r="K654" s="219" t="s">
        <v>167</v>
      </c>
      <c r="L654" s="219" t="s">
        <v>287</v>
      </c>
      <c r="M654" s="227"/>
      <c r="N654" s="228"/>
      <c r="O654" s="219"/>
      <c r="P654" s="219"/>
      <c r="Q654" s="219"/>
      <c r="R654" s="219"/>
      <c r="S654" s="219"/>
      <c r="T654" s="243"/>
      <c r="U654" s="215"/>
      <c r="V654" s="241">
        <v>1668</v>
      </c>
      <c r="W654" s="222"/>
      <c r="X654" s="221"/>
      <c r="Y654" s="221"/>
      <c r="Z654" s="223"/>
      <c r="AA654" s="230">
        <v>1668</v>
      </c>
      <c r="AB654" s="229" t="s">
        <v>182</v>
      </c>
      <c r="AC654" s="214">
        <v>227549</v>
      </c>
      <c r="AD654" s="214"/>
    </row>
    <row r="655" spans="1:30" ht="15.75" customHeight="1" x14ac:dyDescent="0.25">
      <c r="A655" s="227">
        <v>44208</v>
      </c>
      <c r="B655" s="228"/>
      <c r="C655" s="228" t="s">
        <v>2846</v>
      </c>
      <c r="D655" s="224" t="s">
        <v>207</v>
      </c>
      <c r="E655" s="224" t="s">
        <v>2847</v>
      </c>
      <c r="F655" s="224" t="s">
        <v>2848</v>
      </c>
      <c r="G655" s="224" t="s">
        <v>177</v>
      </c>
      <c r="H655" s="228" t="s">
        <v>2849</v>
      </c>
      <c r="I655" s="227">
        <v>44215</v>
      </c>
      <c r="J655" s="228"/>
      <c r="K655" s="224" t="s">
        <v>167</v>
      </c>
      <c r="L655" s="224" t="s">
        <v>196</v>
      </c>
      <c r="M655" s="227" t="s">
        <v>167</v>
      </c>
      <c r="N655" s="228" t="s">
        <v>198</v>
      </c>
      <c r="O655" s="224"/>
      <c r="P655" s="224"/>
      <c r="Q655" s="224"/>
      <c r="R655" s="224"/>
      <c r="S655" s="224"/>
      <c r="T655" s="243"/>
      <c r="U655" s="215"/>
      <c r="V655" s="241">
        <v>0</v>
      </c>
      <c r="W655" s="222"/>
      <c r="X655" s="221"/>
      <c r="Y655" s="221"/>
      <c r="Z655" s="223"/>
      <c r="AA655" s="230">
        <v>0</v>
      </c>
      <c r="AB655" s="229"/>
      <c r="AC655" s="218">
        <v>228992</v>
      </c>
      <c r="AD655" s="218"/>
    </row>
    <row r="656" spans="1:30" ht="15.75" customHeight="1" x14ac:dyDescent="0.25">
      <c r="A656" s="227">
        <v>44182</v>
      </c>
      <c r="B656" s="228">
        <v>33469151</v>
      </c>
      <c r="C656" s="228" t="s">
        <v>2850</v>
      </c>
      <c r="D656" s="219" t="s">
        <v>1212</v>
      </c>
      <c r="E656" s="219" t="s">
        <v>2210</v>
      </c>
      <c r="F656" s="219" t="s">
        <v>2211</v>
      </c>
      <c r="G656" s="219" t="s">
        <v>177</v>
      </c>
      <c r="H656" s="228" t="s">
        <v>2851</v>
      </c>
      <c r="I656" s="227">
        <v>44215</v>
      </c>
      <c r="J656" s="228" t="s">
        <v>179</v>
      </c>
      <c r="K656" s="219" t="s">
        <v>184</v>
      </c>
      <c r="L656" s="219" t="s">
        <v>340</v>
      </c>
      <c r="M656" s="227"/>
      <c r="N656" s="228"/>
      <c r="O656" s="219"/>
      <c r="P656" s="219"/>
      <c r="Q656" s="219"/>
      <c r="R656" s="219"/>
      <c r="S656" s="219"/>
      <c r="T656" s="243"/>
      <c r="U656" s="215"/>
      <c r="V656" s="241">
        <v>0</v>
      </c>
      <c r="W656" s="222"/>
      <c r="X656" s="221"/>
      <c r="Y656" s="221"/>
      <c r="Z656" s="223"/>
      <c r="AA656" s="230">
        <v>0</v>
      </c>
      <c r="AB656" s="229" t="s">
        <v>182</v>
      </c>
      <c r="AC656" s="214">
        <v>227279</v>
      </c>
      <c r="AD656" s="214"/>
    </row>
    <row r="657" spans="1:30" ht="15.75" customHeight="1" x14ac:dyDescent="0.25">
      <c r="A657" s="227">
        <v>44212</v>
      </c>
      <c r="B657" s="228"/>
      <c r="C657" s="228" t="s">
        <v>2852</v>
      </c>
      <c r="D657" s="219" t="s">
        <v>174</v>
      </c>
      <c r="E657" s="219" t="s">
        <v>278</v>
      </c>
      <c r="F657" s="219" t="s">
        <v>279</v>
      </c>
      <c r="G657" s="219" t="s">
        <v>177</v>
      </c>
      <c r="H657" s="228" t="s">
        <v>2853</v>
      </c>
      <c r="I657" s="227">
        <v>44215</v>
      </c>
      <c r="J657" s="228" t="s">
        <v>179</v>
      </c>
      <c r="K657" s="219" t="s">
        <v>184</v>
      </c>
      <c r="L657" s="219" t="s">
        <v>448</v>
      </c>
      <c r="M657" s="227" t="s">
        <v>184</v>
      </c>
      <c r="N657" s="228" t="s">
        <v>281</v>
      </c>
      <c r="O657" s="219"/>
      <c r="P657" s="219"/>
      <c r="Q657" s="219"/>
      <c r="R657" s="219"/>
      <c r="S657" s="219"/>
      <c r="T657" s="243"/>
      <c r="U657" s="215"/>
      <c r="V657" s="241">
        <v>0</v>
      </c>
      <c r="W657" s="222"/>
      <c r="X657" s="221"/>
      <c r="Y657" s="221"/>
      <c r="Z657" s="223"/>
      <c r="AA657" s="230">
        <v>0</v>
      </c>
      <c r="AB657" s="229" t="s">
        <v>182</v>
      </c>
      <c r="AC657" s="214">
        <v>229070</v>
      </c>
      <c r="AD657" s="214"/>
    </row>
    <row r="658" spans="1:30" ht="15.75" customHeight="1" x14ac:dyDescent="0.25">
      <c r="A658" s="227">
        <v>44176</v>
      </c>
      <c r="B658" s="228"/>
      <c r="C658" s="228" t="s">
        <v>2854</v>
      </c>
      <c r="D658" s="224" t="s">
        <v>2855</v>
      </c>
      <c r="E658" s="224" t="s">
        <v>2856</v>
      </c>
      <c r="F658" s="224" t="s">
        <v>2857</v>
      </c>
      <c r="G658" s="224" t="s">
        <v>177</v>
      </c>
      <c r="H658" s="228" t="s">
        <v>2858</v>
      </c>
      <c r="I658" s="227">
        <v>44216</v>
      </c>
      <c r="J658" s="228"/>
      <c r="K658" s="224" t="s">
        <v>167</v>
      </c>
      <c r="L658" s="224" t="s">
        <v>408</v>
      </c>
      <c r="M658" s="227"/>
      <c r="N658" s="228"/>
      <c r="O658" s="224"/>
      <c r="P658" s="224"/>
      <c r="Q658" s="224"/>
      <c r="R658" s="224"/>
      <c r="S658" s="224"/>
      <c r="T658" s="243"/>
      <c r="U658" s="215"/>
      <c r="V658" s="241">
        <v>0</v>
      </c>
      <c r="W658" s="222"/>
      <c r="X658" s="221"/>
      <c r="Y658" s="221"/>
      <c r="Z658" s="223"/>
      <c r="AA658" s="230">
        <v>0</v>
      </c>
      <c r="AB658" s="229"/>
      <c r="AC658" s="218">
        <v>227167</v>
      </c>
      <c r="AD658" s="218"/>
    </row>
    <row r="659" spans="1:30" ht="15.75" customHeight="1" x14ac:dyDescent="0.25">
      <c r="A659" s="227">
        <v>44216</v>
      </c>
      <c r="B659" s="228"/>
      <c r="C659" s="228" t="s">
        <v>2859</v>
      </c>
      <c r="D659" s="224" t="s">
        <v>243</v>
      </c>
      <c r="E659" s="224" t="s">
        <v>2860</v>
      </c>
      <c r="F659" s="224" t="s">
        <v>2861</v>
      </c>
      <c r="G659" s="224" t="s">
        <v>177</v>
      </c>
      <c r="H659" s="228" t="s">
        <v>2862</v>
      </c>
      <c r="I659" s="227">
        <v>44216</v>
      </c>
      <c r="J659" s="228"/>
      <c r="K659" s="224" t="s">
        <v>300</v>
      </c>
      <c r="L659" s="224" t="s">
        <v>2863</v>
      </c>
      <c r="M659" s="227"/>
      <c r="N659" s="228"/>
      <c r="O659" s="224"/>
      <c r="P659" s="224"/>
      <c r="Q659" s="224"/>
      <c r="R659" s="224"/>
      <c r="S659" s="224"/>
      <c r="T659" s="243"/>
      <c r="U659" s="215"/>
      <c r="V659" s="241">
        <v>0</v>
      </c>
      <c r="W659" s="222"/>
      <c r="X659" s="221"/>
      <c r="Y659" s="221"/>
      <c r="Z659" s="223"/>
      <c r="AA659" s="230">
        <v>0</v>
      </c>
      <c r="AB659" s="229"/>
      <c r="AC659" s="218">
        <v>229085</v>
      </c>
      <c r="AD659" s="218"/>
    </row>
    <row r="660" spans="1:30" ht="15.75" customHeight="1" x14ac:dyDescent="0.25">
      <c r="A660" s="227">
        <v>44204</v>
      </c>
      <c r="B660" s="228"/>
      <c r="C660" s="228" t="s">
        <v>2864</v>
      </c>
      <c r="D660" s="219" t="s">
        <v>616</v>
      </c>
      <c r="E660" s="219" t="s">
        <v>622</v>
      </c>
      <c r="F660" s="219" t="s">
        <v>623</v>
      </c>
      <c r="G660" s="219" t="s">
        <v>177</v>
      </c>
      <c r="H660" s="228" t="s">
        <v>2865</v>
      </c>
      <c r="I660" s="227">
        <v>44217</v>
      </c>
      <c r="J660" s="228" t="s">
        <v>203</v>
      </c>
      <c r="K660" s="219" t="s">
        <v>167</v>
      </c>
      <c r="L660" s="219" t="s">
        <v>2231</v>
      </c>
      <c r="M660" s="227" t="s">
        <v>167</v>
      </c>
      <c r="N660" s="228" t="s">
        <v>2606</v>
      </c>
      <c r="O660" s="219" t="s">
        <v>1011</v>
      </c>
      <c r="P660" s="219" t="s">
        <v>2678</v>
      </c>
      <c r="Q660" s="219"/>
      <c r="R660" s="219"/>
      <c r="S660" s="219"/>
      <c r="T660" s="243"/>
      <c r="U660" s="215"/>
      <c r="V660" s="241">
        <v>1776</v>
      </c>
      <c r="W660" s="222"/>
      <c r="X660" s="221"/>
      <c r="Y660" s="221"/>
      <c r="Z660" s="223"/>
      <c r="AA660" s="230">
        <v>1776</v>
      </c>
      <c r="AB660" s="229" t="s">
        <v>182</v>
      </c>
      <c r="AC660" s="214">
        <v>227805</v>
      </c>
      <c r="AD660" s="214"/>
    </row>
    <row r="661" spans="1:30" ht="15.75" customHeight="1" x14ac:dyDescent="0.25">
      <c r="A661" s="227">
        <v>44168</v>
      </c>
      <c r="B661" s="228">
        <v>33476332</v>
      </c>
      <c r="C661" s="228" t="s">
        <v>2866</v>
      </c>
      <c r="D661" s="219" t="s">
        <v>303</v>
      </c>
      <c r="E661" s="219" t="s">
        <v>626</v>
      </c>
      <c r="F661" s="219" t="s">
        <v>627</v>
      </c>
      <c r="G661" s="219" t="s">
        <v>177</v>
      </c>
      <c r="H661" s="228" t="s">
        <v>2867</v>
      </c>
      <c r="I661" s="227">
        <v>44217</v>
      </c>
      <c r="J661" s="228" t="s">
        <v>179</v>
      </c>
      <c r="K661" s="219" t="s">
        <v>167</v>
      </c>
      <c r="L661" s="219" t="s">
        <v>478</v>
      </c>
      <c r="M661" s="227"/>
      <c r="N661" s="228"/>
      <c r="O661" s="219"/>
      <c r="P661" s="219"/>
      <c r="Q661" s="219"/>
      <c r="R661" s="219"/>
      <c r="S661" s="219"/>
      <c r="T661" s="243"/>
      <c r="U661" s="215"/>
      <c r="V661" s="241">
        <v>0</v>
      </c>
      <c r="W661" s="222"/>
      <c r="X661" s="53"/>
      <c r="Y661" s="53"/>
      <c r="Z661" s="223"/>
      <c r="AA661" s="230">
        <v>0</v>
      </c>
      <c r="AB661" s="229" t="s">
        <v>182</v>
      </c>
      <c r="AC661" s="214">
        <v>233873</v>
      </c>
      <c r="AD661" s="214"/>
    </row>
    <row r="662" spans="1:30" ht="15.75" customHeight="1" x14ac:dyDescent="0.25">
      <c r="A662" s="227">
        <v>44181</v>
      </c>
      <c r="B662" s="228">
        <v>33495026</v>
      </c>
      <c r="C662" s="228" t="s">
        <v>2868</v>
      </c>
      <c r="D662" s="224" t="s">
        <v>515</v>
      </c>
      <c r="E662" s="224" t="s">
        <v>2869</v>
      </c>
      <c r="F662" s="224" t="s">
        <v>2870</v>
      </c>
      <c r="G662" s="224" t="s">
        <v>177</v>
      </c>
      <c r="H662" s="228" t="s">
        <v>2871</v>
      </c>
      <c r="I662" s="227">
        <v>44218</v>
      </c>
      <c r="J662" s="228"/>
      <c r="K662" s="224" t="s">
        <v>180</v>
      </c>
      <c r="L662" s="224" t="s">
        <v>1038</v>
      </c>
      <c r="M662" s="227"/>
      <c r="N662" s="228"/>
      <c r="O662" s="224"/>
      <c r="P662" s="224"/>
      <c r="Q662" s="224"/>
      <c r="R662" s="224"/>
      <c r="S662" s="224"/>
      <c r="T662" s="243"/>
      <c r="U662" s="215"/>
      <c r="V662" s="241">
        <v>0</v>
      </c>
      <c r="W662" s="222"/>
      <c r="X662" s="221"/>
      <c r="Y662" s="221"/>
      <c r="Z662" s="223"/>
      <c r="AA662" s="230">
        <v>0</v>
      </c>
      <c r="AB662" s="229" t="s">
        <v>427</v>
      </c>
      <c r="AC662" s="218">
        <v>227219</v>
      </c>
      <c r="AD662" s="218"/>
    </row>
    <row r="663" spans="1:30" ht="15.75" customHeight="1" x14ac:dyDescent="0.25">
      <c r="A663" s="227">
        <v>44172</v>
      </c>
      <c r="B663" s="228">
        <v>33285530</v>
      </c>
      <c r="C663" s="228" t="s">
        <v>2872</v>
      </c>
      <c r="D663" s="224" t="s">
        <v>243</v>
      </c>
      <c r="E663" s="224" t="s">
        <v>1353</v>
      </c>
      <c r="F663" s="224" t="s">
        <v>1354</v>
      </c>
      <c r="G663" s="224" t="s">
        <v>177</v>
      </c>
      <c r="H663" s="228" t="s">
        <v>2873</v>
      </c>
      <c r="I663" s="227">
        <v>44221</v>
      </c>
      <c r="J663" s="228"/>
      <c r="K663" s="224" t="s">
        <v>167</v>
      </c>
      <c r="L663" s="224" t="s">
        <v>276</v>
      </c>
      <c r="M663" s="227" t="s">
        <v>167</v>
      </c>
      <c r="N663" s="228" t="s">
        <v>735</v>
      </c>
      <c r="O663" s="224"/>
      <c r="P663" s="224"/>
      <c r="Q663" s="224"/>
      <c r="R663" s="224"/>
      <c r="S663" s="224"/>
      <c r="T663" s="243"/>
      <c r="U663" s="215"/>
      <c r="V663" s="241">
        <v>0</v>
      </c>
      <c r="W663" s="222"/>
      <c r="X663" s="221"/>
      <c r="Y663" s="221"/>
      <c r="Z663" s="223"/>
      <c r="AA663" s="230">
        <v>0</v>
      </c>
      <c r="AB663" s="229"/>
      <c r="AC663" s="218">
        <v>226668</v>
      </c>
      <c r="AD663" s="218"/>
    </row>
    <row r="664" spans="1:30" ht="15.75" customHeight="1" x14ac:dyDescent="0.25">
      <c r="A664" s="227">
        <v>44176</v>
      </c>
      <c r="B664" s="228"/>
      <c r="C664" s="228" t="s">
        <v>2874</v>
      </c>
      <c r="D664" s="219" t="s">
        <v>219</v>
      </c>
      <c r="E664" s="219" t="s">
        <v>2875</v>
      </c>
      <c r="F664" s="219" t="s">
        <v>2876</v>
      </c>
      <c r="G664" s="219" t="s">
        <v>177</v>
      </c>
      <c r="H664" s="228" t="s">
        <v>2877</v>
      </c>
      <c r="I664" s="227">
        <v>44221</v>
      </c>
      <c r="J664" s="228" t="s">
        <v>332</v>
      </c>
      <c r="K664" s="219" t="s">
        <v>184</v>
      </c>
      <c r="L664" s="219" t="s">
        <v>554</v>
      </c>
      <c r="M664" s="227" t="s">
        <v>184</v>
      </c>
      <c r="N664" s="228" t="s">
        <v>598</v>
      </c>
      <c r="O664" s="219" t="s">
        <v>184</v>
      </c>
      <c r="P664" s="219" t="s">
        <v>185</v>
      </c>
      <c r="Q664" s="219"/>
      <c r="R664" s="219"/>
      <c r="S664" s="219"/>
      <c r="T664" s="243"/>
      <c r="U664" s="215"/>
      <c r="V664" s="241">
        <v>0</v>
      </c>
      <c r="W664" s="222"/>
      <c r="X664" s="221"/>
      <c r="Y664" s="221"/>
      <c r="Z664" s="223"/>
      <c r="AA664" s="230">
        <v>0</v>
      </c>
      <c r="AB664" s="229" t="s">
        <v>182</v>
      </c>
      <c r="AC664" s="214">
        <v>227263</v>
      </c>
      <c r="AD664" s="214"/>
    </row>
    <row r="665" spans="1:30" ht="15.75" customHeight="1" x14ac:dyDescent="0.25">
      <c r="A665" s="227">
        <v>44183</v>
      </c>
      <c r="B665" s="228">
        <v>33495253</v>
      </c>
      <c r="C665" s="228" t="s">
        <v>2878</v>
      </c>
      <c r="D665" s="219" t="s">
        <v>328</v>
      </c>
      <c r="E665" s="219" t="s">
        <v>521</v>
      </c>
      <c r="F665" s="219" t="s">
        <v>522</v>
      </c>
      <c r="G665" s="219" t="s">
        <v>177</v>
      </c>
      <c r="H665" s="228" t="s">
        <v>2879</v>
      </c>
      <c r="I665" s="227">
        <v>44221</v>
      </c>
      <c r="J665" s="228" t="s">
        <v>179</v>
      </c>
      <c r="K665" s="219" t="s">
        <v>184</v>
      </c>
      <c r="L665" s="219" t="s">
        <v>334</v>
      </c>
      <c r="M665" s="227" t="s">
        <v>186</v>
      </c>
      <c r="N665" s="228" t="s">
        <v>335</v>
      </c>
      <c r="O665" s="219" t="s">
        <v>184</v>
      </c>
      <c r="P665" s="219" t="s">
        <v>552</v>
      </c>
      <c r="Q665" s="219"/>
      <c r="R665" s="219"/>
      <c r="S665" s="219"/>
      <c r="T665" s="243"/>
      <c r="U665" s="215"/>
      <c r="V665" s="241">
        <v>0</v>
      </c>
      <c r="W665" s="222"/>
      <c r="X665" s="221"/>
      <c r="Y665" s="221"/>
      <c r="Z665" s="223"/>
      <c r="AA665" s="230">
        <v>0</v>
      </c>
      <c r="AB665" s="229" t="s">
        <v>182</v>
      </c>
      <c r="AC665" s="214">
        <v>227651</v>
      </c>
      <c r="AD665" s="214"/>
    </row>
    <row r="666" spans="1:30" ht="15.75" customHeight="1" x14ac:dyDescent="0.25">
      <c r="A666" s="227">
        <v>44214</v>
      </c>
      <c r="B666" s="228">
        <v>33495631</v>
      </c>
      <c r="C666" s="228" t="s">
        <v>2880</v>
      </c>
      <c r="D666" s="224" t="s">
        <v>616</v>
      </c>
      <c r="E666" s="224" t="s">
        <v>2881</v>
      </c>
      <c r="F666" s="224" t="s">
        <v>2882</v>
      </c>
      <c r="G666" s="224" t="s">
        <v>177</v>
      </c>
      <c r="H666" s="228" t="s">
        <v>2883</v>
      </c>
      <c r="I666" s="227">
        <v>44221</v>
      </c>
      <c r="J666" s="228"/>
      <c r="K666" s="224" t="s">
        <v>184</v>
      </c>
      <c r="L666" s="224" t="s">
        <v>2884</v>
      </c>
      <c r="M666" s="227" t="s">
        <v>352</v>
      </c>
      <c r="N666" s="228" t="s">
        <v>2885</v>
      </c>
      <c r="O666" s="224" t="s">
        <v>352</v>
      </c>
      <c r="P666" s="224" t="s">
        <v>2886</v>
      </c>
      <c r="Q666" s="224"/>
      <c r="R666" s="224"/>
      <c r="S666" s="224"/>
      <c r="T666" s="243"/>
      <c r="U666" s="215"/>
      <c r="V666" s="241">
        <v>0</v>
      </c>
      <c r="W666" s="222"/>
      <c r="X666" s="221"/>
      <c r="Y666" s="221"/>
      <c r="Z666" s="223"/>
      <c r="AA666" s="230">
        <v>0</v>
      </c>
      <c r="AB666" s="229"/>
      <c r="AC666" s="218">
        <v>229131</v>
      </c>
      <c r="AD666" s="218"/>
    </row>
    <row r="667" spans="1:30" ht="15.75" customHeight="1" x14ac:dyDescent="0.25">
      <c r="A667" s="227">
        <v>44219</v>
      </c>
      <c r="B667" s="228"/>
      <c r="C667" s="228" t="s">
        <v>2887</v>
      </c>
      <c r="D667" s="224" t="s">
        <v>207</v>
      </c>
      <c r="E667" s="224" t="s">
        <v>1092</v>
      </c>
      <c r="F667" s="224" t="s">
        <v>1093</v>
      </c>
      <c r="G667" s="224" t="s">
        <v>177</v>
      </c>
      <c r="H667" s="228" t="s">
        <v>2888</v>
      </c>
      <c r="I667" s="227">
        <v>44222</v>
      </c>
      <c r="J667" s="228"/>
      <c r="K667" s="224" t="s">
        <v>167</v>
      </c>
      <c r="L667" s="224" t="s">
        <v>589</v>
      </c>
      <c r="M667" s="227" t="s">
        <v>167</v>
      </c>
      <c r="N667" s="228" t="s">
        <v>588</v>
      </c>
      <c r="O667" s="224" t="s">
        <v>689</v>
      </c>
      <c r="P667" s="224" t="s">
        <v>1095</v>
      </c>
      <c r="Q667" s="224"/>
      <c r="R667" s="224"/>
      <c r="S667" s="224"/>
      <c r="T667" s="243"/>
      <c r="U667" s="215"/>
      <c r="V667" s="241">
        <v>0</v>
      </c>
      <c r="W667" s="222"/>
      <c r="X667" s="221"/>
      <c r="Y667" s="221"/>
      <c r="Z667" s="223"/>
      <c r="AA667" s="230">
        <v>0</v>
      </c>
      <c r="AB667" s="229" t="s">
        <v>427</v>
      </c>
      <c r="AC667" s="218">
        <v>229132</v>
      </c>
      <c r="AD667" s="218"/>
    </row>
    <row r="668" spans="1:30" ht="15.75" customHeight="1" x14ac:dyDescent="0.25">
      <c r="A668" s="227">
        <v>44221</v>
      </c>
      <c r="B668" s="228">
        <v>33564815</v>
      </c>
      <c r="C668" s="228" t="s">
        <v>2889</v>
      </c>
      <c r="D668" s="219" t="s">
        <v>234</v>
      </c>
      <c r="E668" s="219" t="s">
        <v>2890</v>
      </c>
      <c r="F668" s="219" t="s">
        <v>2891</v>
      </c>
      <c r="G668" s="219" t="s">
        <v>177</v>
      </c>
      <c r="H668" s="228" t="s">
        <v>2892</v>
      </c>
      <c r="I668" s="227">
        <v>44222</v>
      </c>
      <c r="J668" s="228" t="s">
        <v>179</v>
      </c>
      <c r="K668" s="219" t="s">
        <v>167</v>
      </c>
      <c r="L668" s="219" t="s">
        <v>1936</v>
      </c>
      <c r="M668" s="227" t="s">
        <v>167</v>
      </c>
      <c r="N668" s="228" t="s">
        <v>2535</v>
      </c>
      <c r="O668" s="219" t="s">
        <v>167</v>
      </c>
      <c r="P668" s="219" t="s">
        <v>697</v>
      </c>
      <c r="Q668" s="219"/>
      <c r="R668" s="219"/>
      <c r="S668" s="219"/>
      <c r="T668" s="243"/>
      <c r="U668" s="215"/>
      <c r="V668" s="241">
        <v>0</v>
      </c>
      <c r="W668" s="222"/>
      <c r="X668" s="221"/>
      <c r="Y668" s="221"/>
      <c r="Z668" s="223"/>
      <c r="AA668" s="230">
        <v>0</v>
      </c>
      <c r="AB668" s="229" t="s">
        <v>241</v>
      </c>
      <c r="AC668" s="214">
        <v>234530</v>
      </c>
      <c r="AD668" s="214"/>
    </row>
    <row r="669" spans="1:30" ht="15.75" customHeight="1" x14ac:dyDescent="0.25">
      <c r="A669" s="227">
        <v>44204</v>
      </c>
      <c r="B669" s="228"/>
      <c r="C669" s="228" t="s">
        <v>2893</v>
      </c>
      <c r="D669" s="219" t="s">
        <v>219</v>
      </c>
      <c r="E669" s="219" t="s">
        <v>2894</v>
      </c>
      <c r="F669" s="219" t="s">
        <v>2895</v>
      </c>
      <c r="G669" s="219" t="s">
        <v>177</v>
      </c>
      <c r="H669" s="228" t="s">
        <v>2896</v>
      </c>
      <c r="I669" s="227">
        <v>44223</v>
      </c>
      <c r="J669" s="228" t="s">
        <v>166</v>
      </c>
      <c r="K669" s="219" t="s">
        <v>167</v>
      </c>
      <c r="L669" s="219" t="s">
        <v>588</v>
      </c>
      <c r="M669" s="227" t="s">
        <v>167</v>
      </c>
      <c r="N669" s="228" t="s">
        <v>239</v>
      </c>
      <c r="O669" s="219"/>
      <c r="P669" s="219"/>
      <c r="Q669" s="219"/>
      <c r="R669" s="219"/>
      <c r="S669" s="219"/>
      <c r="T669" s="243"/>
      <c r="U669" s="215"/>
      <c r="V669" s="241">
        <v>0</v>
      </c>
      <c r="W669" s="222"/>
      <c r="X669" s="53"/>
      <c r="Y669" s="53" t="s">
        <v>225</v>
      </c>
      <c r="Z669" s="223"/>
      <c r="AA669" s="230">
        <v>0</v>
      </c>
      <c r="AB669" s="229" t="s">
        <v>182</v>
      </c>
      <c r="AC669" s="214">
        <v>227828</v>
      </c>
      <c r="AD669" s="214"/>
    </row>
    <row r="670" spans="1:30" ht="15.75" customHeight="1" x14ac:dyDescent="0.25">
      <c r="A670" s="227">
        <v>44210</v>
      </c>
      <c r="B670" s="228"/>
      <c r="C670" s="228" t="s">
        <v>2897</v>
      </c>
      <c r="D670" s="219" t="s">
        <v>283</v>
      </c>
      <c r="E670" s="219" t="s">
        <v>284</v>
      </c>
      <c r="F670" s="219" t="s">
        <v>285</v>
      </c>
      <c r="G670" s="219" t="s">
        <v>177</v>
      </c>
      <c r="H670" s="228" t="s">
        <v>2898</v>
      </c>
      <c r="I670" s="227">
        <v>44223</v>
      </c>
      <c r="J670" s="228" t="s">
        <v>179</v>
      </c>
      <c r="K670" s="219" t="s">
        <v>167</v>
      </c>
      <c r="L670" s="219" t="s">
        <v>287</v>
      </c>
      <c r="M670" s="227"/>
      <c r="N670" s="228"/>
      <c r="O670" s="219"/>
      <c r="P670" s="219"/>
      <c r="Q670" s="219"/>
      <c r="R670" s="219"/>
      <c r="S670" s="219"/>
      <c r="T670" s="243"/>
      <c r="U670" s="215"/>
      <c r="V670" s="241">
        <v>0</v>
      </c>
      <c r="W670" s="222"/>
      <c r="X670" s="221"/>
      <c r="Y670" s="221"/>
      <c r="Z670" s="223"/>
      <c r="AA670" s="230">
        <v>0</v>
      </c>
      <c r="AB670" s="229"/>
      <c r="AC670" s="214">
        <v>228031</v>
      </c>
      <c r="AD670" s="214"/>
    </row>
    <row r="671" spans="1:30" ht="15.75" customHeight="1" x14ac:dyDescent="0.25">
      <c r="A671" s="227">
        <v>44218</v>
      </c>
      <c r="B671" s="228"/>
      <c r="C671" s="228" t="s">
        <v>2899</v>
      </c>
      <c r="D671" s="219" t="s">
        <v>234</v>
      </c>
      <c r="E671" s="219" t="s">
        <v>867</v>
      </c>
      <c r="F671" s="219" t="s">
        <v>868</v>
      </c>
      <c r="G671" s="219" t="s">
        <v>177</v>
      </c>
      <c r="H671" s="228" t="s">
        <v>2900</v>
      </c>
      <c r="I671" s="227">
        <v>44223</v>
      </c>
      <c r="J671" s="228" t="s">
        <v>203</v>
      </c>
      <c r="K671" s="219" t="s">
        <v>167</v>
      </c>
      <c r="L671" s="219" t="s">
        <v>691</v>
      </c>
      <c r="M671" s="227"/>
      <c r="N671" s="228"/>
      <c r="O671" s="219"/>
      <c r="P671" s="219"/>
      <c r="Q671" s="219"/>
      <c r="R671" s="219"/>
      <c r="S671" s="219"/>
      <c r="T671" s="243"/>
      <c r="U671" s="215"/>
      <c r="V671" s="241">
        <v>765</v>
      </c>
      <c r="W671" s="222"/>
      <c r="X671" s="221"/>
      <c r="Y671" s="221"/>
      <c r="Z671" s="223"/>
      <c r="AA671" s="230">
        <v>765</v>
      </c>
      <c r="AB671" s="229" t="s">
        <v>241</v>
      </c>
      <c r="AC671" s="214">
        <v>229109</v>
      </c>
      <c r="AD671" s="214"/>
    </row>
    <row r="672" spans="1:30" ht="15.75" customHeight="1" x14ac:dyDescent="0.25">
      <c r="A672" s="227">
        <v>44198</v>
      </c>
      <c r="B672" s="228"/>
      <c r="C672" s="228" t="s">
        <v>2901</v>
      </c>
      <c r="D672" s="224" t="s">
        <v>2044</v>
      </c>
      <c r="E672" s="224" t="s">
        <v>2902</v>
      </c>
      <c r="F672" s="224" t="s">
        <v>2903</v>
      </c>
      <c r="G672" s="224" t="s">
        <v>177</v>
      </c>
      <c r="H672" s="228" t="s">
        <v>2904</v>
      </c>
      <c r="I672" s="227">
        <v>44223</v>
      </c>
      <c r="J672" s="228"/>
      <c r="K672" s="224" t="s">
        <v>180</v>
      </c>
      <c r="L672" s="224" t="s">
        <v>564</v>
      </c>
      <c r="M672" s="227"/>
      <c r="N672" s="228"/>
      <c r="O672" s="224"/>
      <c r="P672" s="224"/>
      <c r="Q672" s="224"/>
      <c r="R672" s="224"/>
      <c r="S672" s="224"/>
      <c r="T672" s="243"/>
      <c r="U672" s="215"/>
      <c r="V672" s="241">
        <v>0</v>
      </c>
      <c r="W672" s="222"/>
      <c r="X672" s="221"/>
      <c r="Y672" s="221"/>
      <c r="Z672" s="223"/>
      <c r="AA672" s="230">
        <v>0</v>
      </c>
      <c r="AB672" s="229"/>
      <c r="AC672" s="218">
        <v>232762</v>
      </c>
      <c r="AD672" s="218"/>
    </row>
    <row r="673" spans="1:30" ht="15.75" customHeight="1" x14ac:dyDescent="0.25">
      <c r="A673" s="227">
        <v>43985</v>
      </c>
      <c r="B673" s="228"/>
      <c r="C673" s="228" t="s">
        <v>2905</v>
      </c>
      <c r="D673" s="219" t="s">
        <v>2906</v>
      </c>
      <c r="E673" s="219" t="s">
        <v>2907</v>
      </c>
      <c r="F673" s="219" t="s">
        <v>2908</v>
      </c>
      <c r="G673" s="219" t="s">
        <v>177</v>
      </c>
      <c r="H673" s="228" t="s">
        <v>2909</v>
      </c>
      <c r="I673" s="227">
        <v>44224</v>
      </c>
      <c r="J673" s="228" t="s">
        <v>203</v>
      </c>
      <c r="K673" s="219" t="s">
        <v>223</v>
      </c>
      <c r="L673" s="219" t="s">
        <v>2910</v>
      </c>
      <c r="M673" s="227"/>
      <c r="N673" s="228"/>
      <c r="O673" s="219"/>
      <c r="P673" s="219"/>
      <c r="Q673" s="219"/>
      <c r="R673" s="219"/>
      <c r="S673" s="219"/>
      <c r="T673" s="243"/>
      <c r="U673" s="215"/>
      <c r="V673" s="241">
        <v>1574.18</v>
      </c>
      <c r="W673" s="222"/>
      <c r="X673" s="221"/>
      <c r="Y673" s="221"/>
      <c r="Z673" s="223"/>
      <c r="AA673" s="230">
        <v>1574.18</v>
      </c>
      <c r="AB673" s="229" t="s">
        <v>182</v>
      </c>
      <c r="AC673" s="214">
        <v>216696</v>
      </c>
      <c r="AD673" s="214"/>
    </row>
    <row r="674" spans="1:30" ht="15.75" customHeight="1" x14ac:dyDescent="0.25">
      <c r="A674" s="227">
        <v>44096</v>
      </c>
      <c r="B674" s="228">
        <v>33507242</v>
      </c>
      <c r="C674" s="228" t="s">
        <v>2911</v>
      </c>
      <c r="D674" s="219" t="s">
        <v>347</v>
      </c>
      <c r="E674" s="219" t="s">
        <v>1160</v>
      </c>
      <c r="F674" s="219" t="s">
        <v>1161</v>
      </c>
      <c r="G674" s="219" t="s">
        <v>177</v>
      </c>
      <c r="H674" s="228" t="s">
        <v>2912</v>
      </c>
      <c r="I674" s="227">
        <v>44224</v>
      </c>
      <c r="J674" s="228" t="s">
        <v>179</v>
      </c>
      <c r="K674" s="219" t="s">
        <v>184</v>
      </c>
      <c r="L674" s="219" t="s">
        <v>554</v>
      </c>
      <c r="M674" s="227" t="s">
        <v>186</v>
      </c>
      <c r="N674" s="228" t="s">
        <v>838</v>
      </c>
      <c r="O674" s="219"/>
      <c r="P674" s="219"/>
      <c r="Q674" s="219"/>
      <c r="R674" s="219"/>
      <c r="S674" s="219"/>
      <c r="T674" s="243"/>
      <c r="U674" s="215"/>
      <c r="V674" s="241">
        <v>0</v>
      </c>
      <c r="W674" s="222"/>
      <c r="X674" s="221"/>
      <c r="Y674" s="221"/>
      <c r="Z674" s="223"/>
      <c r="AA674" s="230">
        <v>0</v>
      </c>
      <c r="AB674" s="229" t="s">
        <v>182</v>
      </c>
      <c r="AC674" s="214">
        <v>223627</v>
      </c>
      <c r="AD674" s="214"/>
    </row>
    <row r="675" spans="1:30" ht="15.75" customHeight="1" x14ac:dyDescent="0.25">
      <c r="A675" s="227">
        <v>44209</v>
      </c>
      <c r="B675" s="228">
        <v>33506985</v>
      </c>
      <c r="C675" s="228" t="s">
        <v>2913</v>
      </c>
      <c r="D675" s="219" t="s">
        <v>219</v>
      </c>
      <c r="E675" s="219" t="s">
        <v>2688</v>
      </c>
      <c r="F675" s="219" t="s">
        <v>2689</v>
      </c>
      <c r="G675" s="219" t="s">
        <v>177</v>
      </c>
      <c r="H675" s="228" t="s">
        <v>2914</v>
      </c>
      <c r="I675" s="227">
        <v>44224</v>
      </c>
      <c r="J675" s="228" t="s">
        <v>179</v>
      </c>
      <c r="K675" s="219" t="s">
        <v>184</v>
      </c>
      <c r="L675" s="219" t="s">
        <v>797</v>
      </c>
      <c r="M675" s="227" t="s">
        <v>184</v>
      </c>
      <c r="N675" s="228" t="s">
        <v>185</v>
      </c>
      <c r="O675" s="219" t="s">
        <v>184</v>
      </c>
      <c r="P675" s="219" t="s">
        <v>554</v>
      </c>
      <c r="Q675" s="219"/>
      <c r="R675" s="219"/>
      <c r="S675" s="219"/>
      <c r="T675" s="243"/>
      <c r="U675" s="215"/>
      <c r="V675" s="241">
        <v>0</v>
      </c>
      <c r="W675" s="222"/>
      <c r="X675" s="221"/>
      <c r="Y675" s="221"/>
      <c r="Z675" s="223"/>
      <c r="AA675" s="230">
        <v>0</v>
      </c>
      <c r="AB675" s="229" t="s">
        <v>182</v>
      </c>
      <c r="AC675" s="214">
        <v>227973</v>
      </c>
      <c r="AD675" s="214"/>
    </row>
    <row r="676" spans="1:30" ht="15.75" customHeight="1" x14ac:dyDescent="0.25">
      <c r="A676" s="227">
        <v>44211</v>
      </c>
      <c r="B676" s="228"/>
      <c r="C676" s="228" t="s">
        <v>2915</v>
      </c>
      <c r="D676" s="219" t="s">
        <v>283</v>
      </c>
      <c r="E676" s="219" t="s">
        <v>284</v>
      </c>
      <c r="F676" s="219" t="s">
        <v>285</v>
      </c>
      <c r="G676" s="219" t="s">
        <v>177</v>
      </c>
      <c r="H676" s="228" t="s">
        <v>2916</v>
      </c>
      <c r="I676" s="227">
        <v>44224</v>
      </c>
      <c r="J676" s="228" t="s">
        <v>203</v>
      </c>
      <c r="K676" s="219" t="s">
        <v>167</v>
      </c>
      <c r="L676" s="219" t="s">
        <v>589</v>
      </c>
      <c r="M676" s="227" t="s">
        <v>167</v>
      </c>
      <c r="N676" s="228" t="s">
        <v>588</v>
      </c>
      <c r="O676" s="219" t="s">
        <v>288</v>
      </c>
      <c r="P676" s="219">
        <v>829186</v>
      </c>
      <c r="Q676" s="219"/>
      <c r="R676" s="219"/>
      <c r="S676" s="219"/>
      <c r="T676" s="243"/>
      <c r="U676" s="215"/>
      <c r="V676" s="241">
        <v>1516.91</v>
      </c>
      <c r="W676" s="222"/>
      <c r="X676" s="221"/>
      <c r="Y676" s="221"/>
      <c r="Z676" s="223"/>
      <c r="AA676" s="230">
        <v>1516.91</v>
      </c>
      <c r="AB676" s="229" t="s">
        <v>182</v>
      </c>
      <c r="AC676" s="214">
        <v>228937</v>
      </c>
      <c r="AD676" s="214"/>
    </row>
    <row r="677" spans="1:30" ht="15.75" customHeight="1" x14ac:dyDescent="0.25">
      <c r="A677" s="227">
        <v>44215</v>
      </c>
      <c r="B677" s="228"/>
      <c r="C677" s="228" t="s">
        <v>2917</v>
      </c>
      <c r="D677" s="224" t="s">
        <v>207</v>
      </c>
      <c r="E677" s="224" t="s">
        <v>2918</v>
      </c>
      <c r="F677" s="224" t="s">
        <v>2919</v>
      </c>
      <c r="G677" s="224" t="s">
        <v>177</v>
      </c>
      <c r="H677" s="228" t="s">
        <v>2920</v>
      </c>
      <c r="I677" s="227">
        <v>44224</v>
      </c>
      <c r="J677" s="228"/>
      <c r="K677" s="224" t="s">
        <v>167</v>
      </c>
      <c r="L677" s="224" t="s">
        <v>217</v>
      </c>
      <c r="M677" s="227"/>
      <c r="N677" s="228"/>
      <c r="O677" s="224"/>
      <c r="P677" s="224"/>
      <c r="Q677" s="224"/>
      <c r="R677" s="224"/>
      <c r="S677" s="224"/>
      <c r="T677" s="243"/>
      <c r="U677" s="215"/>
      <c r="V677" s="241">
        <v>0</v>
      </c>
      <c r="W677" s="222"/>
      <c r="X677" s="221"/>
      <c r="Y677" s="221"/>
      <c r="Z677" s="223"/>
      <c r="AA677" s="230">
        <v>0</v>
      </c>
      <c r="AB677" s="229" t="s">
        <v>427</v>
      </c>
      <c r="AC677" s="218">
        <v>229111</v>
      </c>
      <c r="AD677" s="218"/>
    </row>
    <row r="678" spans="1:30" ht="15.75" customHeight="1" x14ac:dyDescent="0.25">
      <c r="A678" s="227">
        <v>44218</v>
      </c>
      <c r="B678" s="228">
        <v>33621484</v>
      </c>
      <c r="C678" s="228" t="s">
        <v>2921</v>
      </c>
      <c r="D678" s="219" t="s">
        <v>207</v>
      </c>
      <c r="E678" s="219" t="s">
        <v>892</v>
      </c>
      <c r="F678" s="219" t="s">
        <v>893</v>
      </c>
      <c r="G678" s="219" t="s">
        <v>177</v>
      </c>
      <c r="H678" s="228" t="s">
        <v>2922</v>
      </c>
      <c r="I678" s="227">
        <v>44224</v>
      </c>
      <c r="J678" s="228" t="s">
        <v>179</v>
      </c>
      <c r="K678" s="219" t="s">
        <v>184</v>
      </c>
      <c r="L678" s="219" t="s">
        <v>2923</v>
      </c>
      <c r="M678" s="227"/>
      <c r="N678" s="228"/>
      <c r="O678" s="219"/>
      <c r="P678" s="219"/>
      <c r="Q678" s="219"/>
      <c r="R678" s="219"/>
      <c r="S678" s="219"/>
      <c r="T678" s="243"/>
      <c r="U678" s="215"/>
      <c r="V678" s="241">
        <v>0</v>
      </c>
      <c r="W678" s="222"/>
      <c r="X678" s="221"/>
      <c r="Y678" s="221"/>
      <c r="Z678" s="223"/>
      <c r="AA678" s="230">
        <v>0</v>
      </c>
      <c r="AB678" s="229" t="s">
        <v>182</v>
      </c>
      <c r="AC678" s="214">
        <v>233080</v>
      </c>
      <c r="AD678" s="214"/>
    </row>
    <row r="679" spans="1:30" ht="15.75" customHeight="1" x14ac:dyDescent="0.25">
      <c r="A679" s="227">
        <v>44210</v>
      </c>
      <c r="B679" s="228">
        <v>33515568</v>
      </c>
      <c r="C679" s="228" t="s">
        <v>2924</v>
      </c>
      <c r="D679" s="224" t="s">
        <v>207</v>
      </c>
      <c r="E679" s="224" t="s">
        <v>2925</v>
      </c>
      <c r="F679" s="224" t="s">
        <v>2926</v>
      </c>
      <c r="G679" s="224" t="s">
        <v>177</v>
      </c>
      <c r="H679" s="228" t="s">
        <v>2927</v>
      </c>
      <c r="I679" s="227">
        <v>44224</v>
      </c>
      <c r="J679" s="228"/>
      <c r="K679" s="224" t="s">
        <v>2928</v>
      </c>
      <c r="L679" s="224"/>
      <c r="M679" s="227" t="s">
        <v>2929</v>
      </c>
      <c r="N679" s="228"/>
      <c r="O679" s="224"/>
      <c r="P679" s="224"/>
      <c r="Q679" s="224"/>
      <c r="R679" s="224"/>
      <c r="S679" s="224"/>
      <c r="T679" s="243"/>
      <c r="U679" s="215"/>
      <c r="V679" s="241">
        <v>0</v>
      </c>
      <c r="W679" s="222"/>
      <c r="X679" s="221"/>
      <c r="Y679" s="221"/>
      <c r="Z679" s="223"/>
      <c r="AA679" s="230">
        <v>0</v>
      </c>
      <c r="AB679" s="229"/>
      <c r="AC679" s="218">
        <v>234844</v>
      </c>
      <c r="AD679" s="218"/>
    </row>
    <row r="680" spans="1:30" ht="15.75" customHeight="1" x14ac:dyDescent="0.25">
      <c r="A680" s="227">
        <v>44210</v>
      </c>
      <c r="B680" s="228">
        <v>33510366</v>
      </c>
      <c r="C680" s="228" t="s">
        <v>2930</v>
      </c>
      <c r="D680" s="219" t="s">
        <v>616</v>
      </c>
      <c r="E680" s="219" t="s">
        <v>622</v>
      </c>
      <c r="F680" s="219" t="s">
        <v>623</v>
      </c>
      <c r="G680" s="219" t="s">
        <v>177</v>
      </c>
      <c r="H680" s="228" t="s">
        <v>2931</v>
      </c>
      <c r="I680" s="227">
        <v>44224</v>
      </c>
      <c r="J680" s="228" t="s">
        <v>179</v>
      </c>
      <c r="K680" s="219" t="s">
        <v>167</v>
      </c>
      <c r="L680" s="219" t="s">
        <v>321</v>
      </c>
      <c r="M680" s="227" t="s">
        <v>167</v>
      </c>
      <c r="N680" s="228" t="s">
        <v>1641</v>
      </c>
      <c r="O680" s="219"/>
      <c r="P680" s="219"/>
      <c r="Q680" s="219"/>
      <c r="R680" s="219"/>
      <c r="S680" s="219"/>
      <c r="T680" s="243"/>
      <c r="U680" s="215"/>
      <c r="V680" s="241">
        <v>0</v>
      </c>
      <c r="W680" s="222"/>
      <c r="X680" s="221"/>
      <c r="Y680" s="221"/>
      <c r="Z680" s="223"/>
      <c r="AA680" s="230">
        <v>0</v>
      </c>
      <c r="AB680" s="229" t="s">
        <v>182</v>
      </c>
      <c r="AC680" s="214">
        <v>232848</v>
      </c>
      <c r="AD680" s="214"/>
    </row>
    <row r="681" spans="1:30" ht="15.75" customHeight="1" x14ac:dyDescent="0.25">
      <c r="A681" s="227">
        <v>44180</v>
      </c>
      <c r="B681" s="228">
        <v>33515462</v>
      </c>
      <c r="C681" s="228" t="s">
        <v>2932</v>
      </c>
      <c r="D681" s="219" t="s">
        <v>347</v>
      </c>
      <c r="E681" s="219" t="s">
        <v>2933</v>
      </c>
      <c r="F681" s="219" t="s">
        <v>2934</v>
      </c>
      <c r="G681" s="219" t="s">
        <v>177</v>
      </c>
      <c r="H681" s="228" t="s">
        <v>2935</v>
      </c>
      <c r="I681" s="227">
        <v>44226</v>
      </c>
      <c r="J681" s="228" t="s">
        <v>332</v>
      </c>
      <c r="K681" s="219" t="s">
        <v>184</v>
      </c>
      <c r="L681" s="219" t="s">
        <v>334</v>
      </c>
      <c r="M681" s="227" t="s">
        <v>186</v>
      </c>
      <c r="N681" s="228" t="s">
        <v>335</v>
      </c>
      <c r="O681" s="219" t="s">
        <v>184</v>
      </c>
      <c r="P681" s="219" t="s">
        <v>797</v>
      </c>
      <c r="Q681" s="219"/>
      <c r="R681" s="219"/>
      <c r="S681" s="219"/>
      <c r="T681" s="243"/>
      <c r="U681" s="215"/>
      <c r="V681" s="241">
        <v>0</v>
      </c>
      <c r="W681" s="222"/>
      <c r="X681" s="221"/>
      <c r="Y681" s="221"/>
      <c r="Z681" s="223"/>
      <c r="AA681" s="230">
        <v>0</v>
      </c>
      <c r="AB681" s="229" t="s">
        <v>182</v>
      </c>
      <c r="AC681" s="214">
        <v>227410</v>
      </c>
      <c r="AD681" s="214"/>
    </row>
    <row r="682" spans="1:30" ht="15.75" customHeight="1" x14ac:dyDescent="0.25">
      <c r="A682" s="227">
        <v>44142</v>
      </c>
      <c r="B682" s="228"/>
      <c r="C682" s="228" t="s">
        <v>2936</v>
      </c>
      <c r="D682" s="219" t="s">
        <v>2937</v>
      </c>
      <c r="E682" s="219" t="s">
        <v>2938</v>
      </c>
      <c r="F682" s="219" t="s">
        <v>2939</v>
      </c>
      <c r="G682" s="219" t="s">
        <v>177</v>
      </c>
      <c r="H682" s="228" t="s">
        <v>2940</v>
      </c>
      <c r="I682" s="227">
        <v>44227</v>
      </c>
      <c r="J682" s="228" t="s">
        <v>166</v>
      </c>
      <c r="K682" s="219" t="s">
        <v>184</v>
      </c>
      <c r="L682" s="219" t="s">
        <v>741</v>
      </c>
      <c r="M682" s="227" t="s">
        <v>184</v>
      </c>
      <c r="N682" s="228" t="s">
        <v>185</v>
      </c>
      <c r="O682" s="219"/>
      <c r="P682" s="219"/>
      <c r="Q682" s="219"/>
      <c r="R682" s="219"/>
      <c r="S682" s="219"/>
      <c r="T682" s="243"/>
      <c r="U682" s="215"/>
      <c r="V682" s="241">
        <v>0</v>
      </c>
      <c r="W682" s="222"/>
      <c r="X682" s="221"/>
      <c r="Y682" s="221"/>
      <c r="Z682" s="223"/>
      <c r="AA682" s="230">
        <v>0</v>
      </c>
      <c r="AB682" s="229"/>
      <c r="AC682" s="214">
        <v>233056</v>
      </c>
      <c r="AD682" s="214"/>
    </row>
    <row r="683" spans="1:30" ht="15.75" customHeight="1" x14ac:dyDescent="0.25">
      <c r="A683" s="227">
        <v>44179</v>
      </c>
      <c r="B683" s="228"/>
      <c r="C683" s="228" t="s">
        <v>2941</v>
      </c>
      <c r="D683" s="219" t="s">
        <v>650</v>
      </c>
      <c r="E683" s="219" t="s">
        <v>1199</v>
      </c>
      <c r="F683" s="219" t="s">
        <v>1200</v>
      </c>
      <c r="G683" s="219" t="s">
        <v>177</v>
      </c>
      <c r="H683" s="228" t="s">
        <v>2942</v>
      </c>
      <c r="I683" s="227">
        <v>44228</v>
      </c>
      <c r="J683" s="228" t="s">
        <v>231</v>
      </c>
      <c r="K683" s="219" t="s">
        <v>184</v>
      </c>
      <c r="L683" s="219" t="s">
        <v>483</v>
      </c>
      <c r="M683" s="227"/>
      <c r="N683" s="228"/>
      <c r="O683" s="219"/>
      <c r="P683" s="219"/>
      <c r="Q683" s="219"/>
      <c r="R683" s="219"/>
      <c r="S683" s="219"/>
      <c r="T683" s="243"/>
      <c r="U683" s="215"/>
      <c r="V683" s="241">
        <v>2700.05</v>
      </c>
      <c r="W683" s="222"/>
      <c r="X683" s="221"/>
      <c r="Y683" s="221"/>
      <c r="Z683" s="223"/>
      <c r="AA683" s="230">
        <v>2700.05</v>
      </c>
      <c r="AB683" s="229" t="s">
        <v>182</v>
      </c>
      <c r="AC683" s="214">
        <v>227189</v>
      </c>
      <c r="AD683" s="214"/>
    </row>
    <row r="684" spans="1:30" ht="15.75" customHeight="1" x14ac:dyDescent="0.25">
      <c r="A684" s="227">
        <v>44199</v>
      </c>
      <c r="B684" s="228">
        <v>33540361</v>
      </c>
      <c r="C684" s="228" t="s">
        <v>2943</v>
      </c>
      <c r="D684" s="224" t="s">
        <v>207</v>
      </c>
      <c r="E684" s="224" t="s">
        <v>2944</v>
      </c>
      <c r="F684" s="224" t="s">
        <v>2945</v>
      </c>
      <c r="G684" s="224" t="s">
        <v>177</v>
      </c>
      <c r="H684" s="228" t="s">
        <v>2946</v>
      </c>
      <c r="I684" s="227">
        <v>44228</v>
      </c>
      <c r="J684" s="228"/>
      <c r="K684" s="224" t="s">
        <v>167</v>
      </c>
      <c r="L684" s="224" t="s">
        <v>2163</v>
      </c>
      <c r="M684" s="227" t="s">
        <v>167</v>
      </c>
      <c r="N684" s="228" t="s">
        <v>379</v>
      </c>
      <c r="O684" s="224"/>
      <c r="P684" s="224"/>
      <c r="Q684" s="224"/>
      <c r="R684" s="224"/>
      <c r="S684" s="224"/>
      <c r="T684" s="243"/>
      <c r="U684" s="215"/>
      <c r="V684" s="241">
        <v>0</v>
      </c>
      <c r="W684" s="222"/>
      <c r="X684" s="221"/>
      <c r="Y684" s="221"/>
      <c r="Z684" s="223"/>
      <c r="AA684" s="230">
        <v>0</v>
      </c>
      <c r="AB684" s="229"/>
      <c r="AC684" s="218">
        <v>227975</v>
      </c>
      <c r="AD684" s="218"/>
    </row>
    <row r="685" spans="1:30" ht="15.75" customHeight="1" x14ac:dyDescent="0.25">
      <c r="A685" s="227">
        <v>44221</v>
      </c>
      <c r="B685" s="228">
        <v>33517931</v>
      </c>
      <c r="C685" s="228" t="s">
        <v>2947</v>
      </c>
      <c r="D685" s="219" t="s">
        <v>1054</v>
      </c>
      <c r="E685" s="219" t="s">
        <v>2948</v>
      </c>
      <c r="F685" s="219" t="s">
        <v>2949</v>
      </c>
      <c r="G685" s="219" t="s">
        <v>177</v>
      </c>
      <c r="H685" s="228" t="s">
        <v>2950</v>
      </c>
      <c r="I685" s="227">
        <v>44228</v>
      </c>
      <c r="J685" s="228" t="s">
        <v>203</v>
      </c>
      <c r="K685" s="219" t="s">
        <v>184</v>
      </c>
      <c r="L685" s="219" t="s">
        <v>340</v>
      </c>
      <c r="M685" s="227" t="s">
        <v>184</v>
      </c>
      <c r="N685" s="228" t="s">
        <v>524</v>
      </c>
      <c r="O685" s="219"/>
      <c r="P685" s="219"/>
      <c r="Q685" s="219"/>
      <c r="R685" s="219"/>
      <c r="S685" s="219"/>
      <c r="T685" s="243"/>
      <c r="U685" s="215"/>
      <c r="V685" s="241">
        <v>0</v>
      </c>
      <c r="W685" s="222"/>
      <c r="X685" s="221"/>
      <c r="Y685" s="221"/>
      <c r="Z685" s="223"/>
      <c r="AA685" s="230">
        <v>0</v>
      </c>
      <c r="AB685" s="229" t="s">
        <v>182</v>
      </c>
      <c r="AC685" s="214">
        <v>232663</v>
      </c>
      <c r="AD685" s="214"/>
    </row>
    <row r="686" spans="1:30" ht="15.75" customHeight="1" x14ac:dyDescent="0.25">
      <c r="A686" s="227">
        <v>44209</v>
      </c>
      <c r="B686" s="228"/>
      <c r="C686" s="228" t="s">
        <v>2951</v>
      </c>
      <c r="D686" s="224" t="s">
        <v>296</v>
      </c>
      <c r="E686" s="224" t="s">
        <v>297</v>
      </c>
      <c r="F686" s="224" t="s">
        <v>298</v>
      </c>
      <c r="G686" s="224" t="s">
        <v>177</v>
      </c>
      <c r="H686" s="228" t="s">
        <v>2952</v>
      </c>
      <c r="I686" s="227">
        <v>44228</v>
      </c>
      <c r="J686" s="228"/>
      <c r="K686" s="224" t="s">
        <v>300</v>
      </c>
      <c r="L686" s="224" t="s">
        <v>933</v>
      </c>
      <c r="M686" s="227" t="s">
        <v>1011</v>
      </c>
      <c r="N686" s="228" t="s">
        <v>1012</v>
      </c>
      <c r="O686" s="224"/>
      <c r="P686" s="224"/>
      <c r="Q686" s="224"/>
      <c r="R686" s="224"/>
      <c r="S686" s="224"/>
      <c r="T686" s="243"/>
      <c r="U686" s="215"/>
      <c r="V686" s="241">
        <v>0</v>
      </c>
      <c r="W686" s="222"/>
      <c r="X686" s="221"/>
      <c r="Y686" s="221"/>
      <c r="Z686" s="223"/>
      <c r="AA686" s="230">
        <v>0</v>
      </c>
      <c r="AB686" s="229"/>
      <c r="AC686" s="218">
        <v>233960</v>
      </c>
      <c r="AD686" s="218"/>
    </row>
    <row r="687" spans="1:30" ht="15.75" customHeight="1" x14ac:dyDescent="0.25">
      <c r="A687" s="227">
        <v>44219</v>
      </c>
      <c r="B687" s="228"/>
      <c r="C687" s="228" t="s">
        <v>2953</v>
      </c>
      <c r="D687" s="219" t="s">
        <v>283</v>
      </c>
      <c r="E687" s="219" t="s">
        <v>2954</v>
      </c>
      <c r="F687" s="219" t="s">
        <v>2955</v>
      </c>
      <c r="G687" s="219" t="s">
        <v>177</v>
      </c>
      <c r="H687" s="228" t="s">
        <v>2956</v>
      </c>
      <c r="I687" s="227">
        <v>44229</v>
      </c>
      <c r="J687" s="228" t="s">
        <v>203</v>
      </c>
      <c r="K687" s="219" t="s">
        <v>167</v>
      </c>
      <c r="L687" s="219" t="s">
        <v>1414</v>
      </c>
      <c r="M687" s="227"/>
      <c r="N687" s="228"/>
      <c r="O687" s="219"/>
      <c r="P687" s="219"/>
      <c r="Q687" s="219"/>
      <c r="R687" s="219"/>
      <c r="S687" s="219"/>
      <c r="T687" s="243"/>
      <c r="U687" s="215"/>
      <c r="V687" s="241">
        <v>2702.64</v>
      </c>
      <c r="W687" s="222"/>
      <c r="X687" s="221"/>
      <c r="Y687" s="221"/>
      <c r="Z687" s="223"/>
      <c r="AA687" s="230">
        <v>2702.64</v>
      </c>
      <c r="AB687" s="229" t="s">
        <v>182</v>
      </c>
      <c r="AC687" s="214">
        <v>229150</v>
      </c>
      <c r="AD687" s="214"/>
    </row>
    <row r="688" spans="1:30" ht="15.75" customHeight="1" x14ac:dyDescent="0.25">
      <c r="A688" s="227">
        <v>44218</v>
      </c>
      <c r="B688" s="228"/>
      <c r="C688" s="228" t="s">
        <v>2957</v>
      </c>
      <c r="D688" s="219" t="s">
        <v>219</v>
      </c>
      <c r="E688" s="219" t="s">
        <v>2958</v>
      </c>
      <c r="F688" s="219" t="s">
        <v>2959</v>
      </c>
      <c r="G688" s="219" t="s">
        <v>177</v>
      </c>
      <c r="H688" s="228" t="s">
        <v>2960</v>
      </c>
      <c r="I688" s="227">
        <v>44229</v>
      </c>
      <c r="J688" s="228" t="s">
        <v>166</v>
      </c>
      <c r="K688" s="219" t="s">
        <v>167</v>
      </c>
      <c r="L688" s="219" t="s">
        <v>211</v>
      </c>
      <c r="M688" s="227"/>
      <c r="N688" s="228"/>
      <c r="O688" s="219"/>
      <c r="P688" s="219"/>
      <c r="Q688" s="219"/>
      <c r="R688" s="219"/>
      <c r="S688" s="219"/>
      <c r="T688" s="243"/>
      <c r="U688" s="215"/>
      <c r="V688" s="241">
        <v>0</v>
      </c>
      <c r="W688" s="222"/>
      <c r="X688" s="53"/>
      <c r="Y688" s="53" t="s">
        <v>225</v>
      </c>
      <c r="Z688" s="223"/>
      <c r="AA688" s="230">
        <v>0</v>
      </c>
      <c r="AB688" s="229" t="s">
        <v>182</v>
      </c>
      <c r="AC688" s="214">
        <v>232686</v>
      </c>
      <c r="AD688" s="214"/>
    </row>
    <row r="689" spans="1:30" ht="15.75" customHeight="1" x14ac:dyDescent="0.25">
      <c r="A689" s="227">
        <v>44223</v>
      </c>
      <c r="B689" s="228">
        <v>33527621</v>
      </c>
      <c r="C689" s="228" t="s">
        <v>2961</v>
      </c>
      <c r="D689" s="219" t="s">
        <v>219</v>
      </c>
      <c r="E689" s="219" t="s">
        <v>2962</v>
      </c>
      <c r="F689" s="219" t="s">
        <v>2963</v>
      </c>
      <c r="G689" s="219" t="s">
        <v>177</v>
      </c>
      <c r="H689" s="228" t="s">
        <v>2964</v>
      </c>
      <c r="I689" s="227">
        <v>44229</v>
      </c>
      <c r="J689" s="228" t="s">
        <v>166</v>
      </c>
      <c r="K689" s="219" t="s">
        <v>180</v>
      </c>
      <c r="L689" s="219" t="s">
        <v>1776</v>
      </c>
      <c r="M689" s="227" t="s">
        <v>180</v>
      </c>
      <c r="N689" s="228" t="s">
        <v>1775</v>
      </c>
      <c r="O689" s="219" t="s">
        <v>316</v>
      </c>
      <c r="P689" s="219" t="s">
        <v>2965</v>
      </c>
      <c r="Q689" s="219"/>
      <c r="R689" s="219"/>
      <c r="S689" s="219"/>
      <c r="T689" s="243"/>
      <c r="U689" s="215"/>
      <c r="V689" s="241">
        <v>0</v>
      </c>
      <c r="W689" s="222"/>
      <c r="X689" s="53"/>
      <c r="Y689" s="53" t="s">
        <v>225</v>
      </c>
      <c r="Z689" s="223"/>
      <c r="AA689" s="230">
        <v>0</v>
      </c>
      <c r="AB689" s="229" t="s">
        <v>182</v>
      </c>
      <c r="AC689" s="214">
        <v>233455</v>
      </c>
      <c r="AD689" s="214"/>
    </row>
    <row r="690" spans="1:30" ht="15.75" customHeight="1" x14ac:dyDescent="0.25">
      <c r="A690" s="227">
        <v>44208</v>
      </c>
      <c r="B690" s="228"/>
      <c r="C690" s="228" t="s">
        <v>2966</v>
      </c>
      <c r="D690" s="219" t="s">
        <v>219</v>
      </c>
      <c r="E690" s="219" t="s">
        <v>1805</v>
      </c>
      <c r="F690" s="219" t="s">
        <v>1806</v>
      </c>
      <c r="G690" s="219" t="s">
        <v>177</v>
      </c>
      <c r="H690" s="228" t="s">
        <v>2967</v>
      </c>
      <c r="I690" s="227">
        <v>44229</v>
      </c>
      <c r="J690" s="228" t="s">
        <v>179</v>
      </c>
      <c r="K690" s="219" t="s">
        <v>204</v>
      </c>
      <c r="L690" s="219" t="s">
        <v>2968</v>
      </c>
      <c r="M690" s="227"/>
      <c r="N690" s="228"/>
      <c r="O690" s="219"/>
      <c r="P690" s="219"/>
      <c r="Q690" s="219"/>
      <c r="R690" s="219"/>
      <c r="S690" s="219"/>
      <c r="T690" s="243"/>
      <c r="U690" s="215"/>
      <c r="V690" s="241">
        <v>0</v>
      </c>
      <c r="W690" s="222"/>
      <c r="X690" s="221"/>
      <c r="Y690" s="221"/>
      <c r="Z690" s="223"/>
      <c r="AA690" s="230">
        <v>0</v>
      </c>
      <c r="AB690" s="229" t="s">
        <v>182</v>
      </c>
      <c r="AC690" s="214">
        <v>233950</v>
      </c>
      <c r="AD690" s="214"/>
    </row>
    <row r="691" spans="1:30" ht="15.75" customHeight="1" x14ac:dyDescent="0.25">
      <c r="A691" s="227">
        <v>44183</v>
      </c>
      <c r="B691" s="228">
        <v>33533998</v>
      </c>
      <c r="C691" s="228" t="s">
        <v>2969</v>
      </c>
      <c r="D691" s="224" t="s">
        <v>436</v>
      </c>
      <c r="E691" s="224" t="s">
        <v>2970</v>
      </c>
      <c r="F691" s="224" t="s">
        <v>2971</v>
      </c>
      <c r="G691" s="224" t="s">
        <v>177</v>
      </c>
      <c r="H691" s="228" t="s">
        <v>2972</v>
      </c>
      <c r="I691" s="227">
        <v>44230</v>
      </c>
      <c r="J691" s="228"/>
      <c r="K691" s="224" t="s">
        <v>167</v>
      </c>
      <c r="L691" s="224" t="s">
        <v>1408</v>
      </c>
      <c r="M691" s="227"/>
      <c r="N691" s="228"/>
      <c r="O691" s="224"/>
      <c r="P691" s="224"/>
      <c r="Q691" s="224"/>
      <c r="R691" s="224"/>
      <c r="S691" s="224"/>
      <c r="T691" s="243"/>
      <c r="U691" s="215"/>
      <c r="V691" s="241">
        <v>0</v>
      </c>
      <c r="W691" s="222"/>
      <c r="X691" s="221"/>
      <c r="Y691" s="221"/>
      <c r="Z691" s="223"/>
      <c r="AA691" s="230">
        <v>0</v>
      </c>
      <c r="AB691" s="229"/>
      <c r="AC691" s="218">
        <v>227654</v>
      </c>
      <c r="AD691" s="218"/>
    </row>
    <row r="692" spans="1:30" ht="15.75" customHeight="1" x14ac:dyDescent="0.25">
      <c r="A692" s="227">
        <v>44221</v>
      </c>
      <c r="B692" s="228">
        <v>33598675</v>
      </c>
      <c r="C692" s="228" t="s">
        <v>2973</v>
      </c>
      <c r="D692" s="219" t="s">
        <v>347</v>
      </c>
      <c r="E692" s="219" t="s">
        <v>2410</v>
      </c>
      <c r="F692" s="219" t="s">
        <v>2411</v>
      </c>
      <c r="G692" s="219" t="s">
        <v>177</v>
      </c>
      <c r="H692" s="228" t="s">
        <v>2974</v>
      </c>
      <c r="I692" s="227">
        <v>44230</v>
      </c>
      <c r="J692" s="228" t="s">
        <v>203</v>
      </c>
      <c r="K692" s="219" t="s">
        <v>180</v>
      </c>
      <c r="L692" s="219" t="s">
        <v>393</v>
      </c>
      <c r="M692" s="227" t="s">
        <v>180</v>
      </c>
      <c r="N692" s="228" t="s">
        <v>394</v>
      </c>
      <c r="O692" s="219"/>
      <c r="P692" s="219"/>
      <c r="Q692" s="219"/>
      <c r="R692" s="219"/>
      <c r="S692" s="219"/>
      <c r="T692" s="243"/>
      <c r="U692" s="215"/>
      <c r="V692" s="241">
        <v>2118</v>
      </c>
      <c r="W692" s="222"/>
      <c r="X692" s="221"/>
      <c r="Y692" s="221"/>
      <c r="Z692" s="223"/>
      <c r="AA692" s="230">
        <v>2118</v>
      </c>
      <c r="AB692" s="229" t="s">
        <v>182</v>
      </c>
      <c r="AC692" s="214">
        <v>229147</v>
      </c>
      <c r="AD692" s="214"/>
    </row>
    <row r="693" spans="1:30" ht="15.75" customHeight="1" x14ac:dyDescent="0.25">
      <c r="A693" s="227">
        <v>44223</v>
      </c>
      <c r="B693" s="228"/>
      <c r="C693" s="228" t="s">
        <v>2975</v>
      </c>
      <c r="D693" s="219" t="s">
        <v>283</v>
      </c>
      <c r="E693" s="219" t="s">
        <v>2976</v>
      </c>
      <c r="F693" s="219" t="s">
        <v>2977</v>
      </c>
      <c r="G693" s="219" t="s">
        <v>177</v>
      </c>
      <c r="H693" s="228" t="s">
        <v>2978</v>
      </c>
      <c r="I693" s="227">
        <v>44230</v>
      </c>
      <c r="J693" s="228" t="s">
        <v>203</v>
      </c>
      <c r="K693" s="219" t="s">
        <v>167</v>
      </c>
      <c r="L693" s="219" t="s">
        <v>2328</v>
      </c>
      <c r="M693" s="227"/>
      <c r="N693" s="228"/>
      <c r="O693" s="219"/>
      <c r="P693" s="219"/>
      <c r="Q693" s="219"/>
      <c r="R693" s="219"/>
      <c r="S693" s="219"/>
      <c r="T693" s="243"/>
      <c r="U693" s="215"/>
      <c r="V693" s="241">
        <v>0</v>
      </c>
      <c r="W693" s="222"/>
      <c r="X693" s="221"/>
      <c r="Y693" s="221"/>
      <c r="Z693" s="223"/>
      <c r="AA693" s="230">
        <v>0</v>
      </c>
      <c r="AB693" s="229"/>
      <c r="AC693" s="214">
        <v>233231</v>
      </c>
      <c r="AD693" s="214"/>
    </row>
    <row r="694" spans="1:30" ht="15.75" customHeight="1" x14ac:dyDescent="0.25">
      <c r="A694" s="227">
        <v>44228</v>
      </c>
      <c r="B694" s="228">
        <v>33633816</v>
      </c>
      <c r="C694" s="228" t="s">
        <v>2979</v>
      </c>
      <c r="D694" s="219" t="s">
        <v>192</v>
      </c>
      <c r="E694" s="219" t="s">
        <v>2980</v>
      </c>
      <c r="F694" s="219" t="s">
        <v>2981</v>
      </c>
      <c r="G694" s="219" t="s">
        <v>177</v>
      </c>
      <c r="H694" s="228" t="s">
        <v>2982</v>
      </c>
      <c r="I694" s="227">
        <v>44231</v>
      </c>
      <c r="J694" s="228" t="s">
        <v>203</v>
      </c>
      <c r="K694" s="219" t="s">
        <v>167</v>
      </c>
      <c r="L694" s="219" t="s">
        <v>735</v>
      </c>
      <c r="M694" s="227" t="s">
        <v>167</v>
      </c>
      <c r="N694" s="228" t="s">
        <v>379</v>
      </c>
      <c r="O694" s="219"/>
      <c r="P694" s="219"/>
      <c r="Q694" s="219"/>
      <c r="R694" s="219"/>
      <c r="S694" s="219"/>
      <c r="T694" s="243"/>
      <c r="U694" s="215"/>
      <c r="V694" s="241">
        <v>0</v>
      </c>
      <c r="W694" s="222"/>
      <c r="X694" s="221"/>
      <c r="Y694" s="221"/>
      <c r="Z694" s="223"/>
      <c r="AA694" s="230">
        <v>0</v>
      </c>
      <c r="AB694" s="229" t="s">
        <v>182</v>
      </c>
      <c r="AC694" s="214">
        <v>233110</v>
      </c>
      <c r="AD694" s="214"/>
    </row>
    <row r="695" spans="1:30" ht="15.75" customHeight="1" x14ac:dyDescent="0.25">
      <c r="A695" s="227">
        <v>44197</v>
      </c>
      <c r="B695" s="228">
        <v>31417629</v>
      </c>
      <c r="C695" s="228" t="s">
        <v>2983</v>
      </c>
      <c r="D695" s="219" t="s">
        <v>219</v>
      </c>
      <c r="E695" s="219" t="s">
        <v>2984</v>
      </c>
      <c r="F695" s="219" t="s">
        <v>2985</v>
      </c>
      <c r="G695" s="219" t="s">
        <v>177</v>
      </c>
      <c r="H695" s="228" t="s">
        <v>2986</v>
      </c>
      <c r="I695" s="227">
        <v>44231</v>
      </c>
      <c r="J695" s="228" t="s">
        <v>203</v>
      </c>
      <c r="K695" s="219" t="s">
        <v>223</v>
      </c>
      <c r="L695" s="219" t="s">
        <v>1903</v>
      </c>
      <c r="M695" s="227"/>
      <c r="N695" s="228"/>
      <c r="O695" s="219"/>
      <c r="P695" s="219"/>
      <c r="Q695" s="219"/>
      <c r="R695" s="219"/>
      <c r="S695" s="219"/>
      <c r="T695" s="243"/>
      <c r="U695" s="215"/>
      <c r="V695" s="241">
        <v>0</v>
      </c>
      <c r="W695" s="222"/>
      <c r="X695" s="53" t="s">
        <v>240</v>
      </c>
      <c r="Y695" s="221"/>
      <c r="Z695" s="223"/>
      <c r="AA695" s="230">
        <v>0</v>
      </c>
      <c r="AB695" s="229" t="s">
        <v>182</v>
      </c>
      <c r="AC695" s="214">
        <v>227846</v>
      </c>
      <c r="AD695" s="214"/>
    </row>
    <row r="696" spans="1:30" ht="15.75" customHeight="1" x14ac:dyDescent="0.25">
      <c r="A696" s="227">
        <v>44181</v>
      </c>
      <c r="B696" s="228"/>
      <c r="C696" s="228" t="s">
        <v>2987</v>
      </c>
      <c r="D696" s="224" t="s">
        <v>616</v>
      </c>
      <c r="E696" s="224" t="s">
        <v>910</v>
      </c>
      <c r="F696" s="224" t="s">
        <v>911</v>
      </c>
      <c r="G696" s="224" t="s">
        <v>177</v>
      </c>
      <c r="H696" s="228" t="s">
        <v>2988</v>
      </c>
      <c r="I696" s="227">
        <v>44231</v>
      </c>
      <c r="J696" s="228"/>
      <c r="K696" s="224" t="s">
        <v>167</v>
      </c>
      <c r="L696" s="224" t="s">
        <v>805</v>
      </c>
      <c r="M696" s="227" t="s">
        <v>167</v>
      </c>
      <c r="N696" s="228" t="s">
        <v>968</v>
      </c>
      <c r="O696" s="224" t="s">
        <v>288</v>
      </c>
      <c r="P696" s="224">
        <v>840958</v>
      </c>
      <c r="Q696" s="224"/>
      <c r="R696" s="224"/>
      <c r="S696" s="224"/>
      <c r="T696" s="243"/>
      <c r="U696" s="215"/>
      <c r="V696" s="241">
        <v>0</v>
      </c>
      <c r="W696" s="222"/>
      <c r="X696" s="221"/>
      <c r="Y696" s="221"/>
      <c r="Z696" s="223"/>
      <c r="AA696" s="230">
        <v>0</v>
      </c>
      <c r="AB696" s="229"/>
      <c r="AC696" s="218">
        <v>234300</v>
      </c>
      <c r="AD696" s="218"/>
    </row>
    <row r="697" spans="1:30" ht="15.75" customHeight="1" x14ac:dyDescent="0.25">
      <c r="A697" s="227">
        <v>44230</v>
      </c>
      <c r="B697" s="228">
        <v>33562073</v>
      </c>
      <c r="C697" s="228" t="s">
        <v>2989</v>
      </c>
      <c r="D697" s="219" t="s">
        <v>174</v>
      </c>
      <c r="E697" s="219" t="s">
        <v>278</v>
      </c>
      <c r="F697" s="219" t="s">
        <v>279</v>
      </c>
      <c r="G697" s="219" t="s">
        <v>177</v>
      </c>
      <c r="H697" s="228" t="s">
        <v>2990</v>
      </c>
      <c r="I697" s="227">
        <v>44233</v>
      </c>
      <c r="J697" s="228" t="s">
        <v>1772</v>
      </c>
      <c r="K697" s="219" t="s">
        <v>316</v>
      </c>
      <c r="L697" s="219" t="s">
        <v>2130</v>
      </c>
      <c r="M697" s="227" t="s">
        <v>316</v>
      </c>
      <c r="N697" s="228" t="s">
        <v>2131</v>
      </c>
      <c r="O697" s="219" t="s">
        <v>184</v>
      </c>
      <c r="P697" s="219" t="s">
        <v>281</v>
      </c>
      <c r="Q697" s="219"/>
      <c r="R697" s="219"/>
      <c r="S697" s="219"/>
      <c r="T697" s="243"/>
      <c r="U697" s="215"/>
      <c r="V697" s="241">
        <v>1555.17</v>
      </c>
      <c r="W697" s="222"/>
      <c r="X697" s="53"/>
      <c r="Y697" s="53"/>
      <c r="Z697" s="223"/>
      <c r="AA697" s="230">
        <v>1555.17</v>
      </c>
      <c r="AB697" s="229" t="s">
        <v>182</v>
      </c>
      <c r="AC697" s="214">
        <v>233216</v>
      </c>
      <c r="AD697" s="214"/>
    </row>
    <row r="698" spans="1:30" ht="15.75" customHeight="1" x14ac:dyDescent="0.25">
      <c r="A698" s="227">
        <v>44229</v>
      </c>
      <c r="B698" s="228"/>
      <c r="C698" s="228" t="s">
        <v>2991</v>
      </c>
      <c r="D698" s="224" t="s">
        <v>207</v>
      </c>
      <c r="E698" s="224" t="s">
        <v>2992</v>
      </c>
      <c r="F698" s="224" t="s">
        <v>2993</v>
      </c>
      <c r="G698" s="224" t="s">
        <v>177</v>
      </c>
      <c r="H698" s="228" t="s">
        <v>2994</v>
      </c>
      <c r="I698" s="227">
        <v>44233</v>
      </c>
      <c r="J698" s="228"/>
      <c r="K698" s="224" t="s">
        <v>167</v>
      </c>
      <c r="L698" s="224" t="s">
        <v>463</v>
      </c>
      <c r="M698" s="227"/>
      <c r="N698" s="228"/>
      <c r="O698" s="224"/>
      <c r="P698" s="224"/>
      <c r="Q698" s="224"/>
      <c r="R698" s="224"/>
      <c r="S698" s="224"/>
      <c r="T698" s="243"/>
      <c r="U698" s="215"/>
      <c r="V698" s="241">
        <v>0</v>
      </c>
      <c r="W698" s="222"/>
      <c r="X698" s="221"/>
      <c r="Y698" s="221"/>
      <c r="Z698" s="223"/>
      <c r="AA698" s="230">
        <v>0</v>
      </c>
      <c r="AB698" s="229" t="s">
        <v>427</v>
      </c>
      <c r="AC698" s="218">
        <v>233457</v>
      </c>
      <c r="AD698" s="218"/>
    </row>
    <row r="699" spans="1:30" ht="15.75" customHeight="1" x14ac:dyDescent="0.25">
      <c r="A699" s="227">
        <v>44214</v>
      </c>
      <c r="B699" s="228">
        <v>33550396</v>
      </c>
      <c r="C699" s="228" t="s">
        <v>2995</v>
      </c>
      <c r="D699" s="224" t="s">
        <v>347</v>
      </c>
      <c r="E699" s="224" t="s">
        <v>1546</v>
      </c>
      <c r="F699" s="224" t="s">
        <v>1547</v>
      </c>
      <c r="G699" s="224" t="s">
        <v>177</v>
      </c>
      <c r="H699" s="228" t="s">
        <v>2996</v>
      </c>
      <c r="I699" s="227">
        <v>44234</v>
      </c>
      <c r="J699" s="228"/>
      <c r="K699" s="224" t="s">
        <v>184</v>
      </c>
      <c r="L699" s="224" t="s">
        <v>554</v>
      </c>
      <c r="M699" s="227" t="s">
        <v>184</v>
      </c>
      <c r="N699" s="228" t="s">
        <v>334</v>
      </c>
      <c r="O699" s="224" t="s">
        <v>186</v>
      </c>
      <c r="P699" s="224" t="s">
        <v>838</v>
      </c>
      <c r="Q699" s="224"/>
      <c r="R699" s="224"/>
      <c r="S699" s="224"/>
      <c r="T699" s="243"/>
      <c r="U699" s="215"/>
      <c r="V699" s="241">
        <v>0</v>
      </c>
      <c r="W699" s="222"/>
      <c r="X699" s="221"/>
      <c r="Y699" s="221"/>
      <c r="Z699" s="223"/>
      <c r="AA699" s="230">
        <v>0</v>
      </c>
      <c r="AB699" s="229"/>
      <c r="AC699" s="218">
        <v>228956</v>
      </c>
      <c r="AD699" s="218"/>
    </row>
    <row r="700" spans="1:30" ht="15.75" customHeight="1" x14ac:dyDescent="0.25">
      <c r="A700" s="227">
        <v>44160</v>
      </c>
      <c r="B700" s="228"/>
      <c r="C700" s="228" t="s">
        <v>2997</v>
      </c>
      <c r="D700" s="224" t="s">
        <v>2998</v>
      </c>
      <c r="E700" s="224" t="s">
        <v>2601</v>
      </c>
      <c r="F700" s="224" t="s">
        <v>2602</v>
      </c>
      <c r="G700" s="224" t="s">
        <v>177</v>
      </c>
      <c r="H700" s="228" t="s">
        <v>2999</v>
      </c>
      <c r="I700" s="227">
        <v>44235</v>
      </c>
      <c r="J700" s="228"/>
      <c r="K700" s="224" t="s">
        <v>167</v>
      </c>
      <c r="L700" s="224" t="s">
        <v>3000</v>
      </c>
      <c r="M700" s="227"/>
      <c r="N700" s="228"/>
      <c r="O700" s="224"/>
      <c r="P700" s="224"/>
      <c r="Q700" s="224"/>
      <c r="R700" s="224"/>
      <c r="S700" s="224"/>
      <c r="T700" s="243"/>
      <c r="U700" s="215"/>
      <c r="V700" s="241">
        <v>0</v>
      </c>
      <c r="W700" s="222"/>
      <c r="X700" s="221"/>
      <c r="Y700" s="221"/>
      <c r="Z700" s="223"/>
      <c r="AA700" s="230">
        <v>0</v>
      </c>
      <c r="AB700" s="229"/>
      <c r="AC700" s="218">
        <v>226509</v>
      </c>
      <c r="AD700" s="218"/>
    </row>
    <row r="701" spans="1:30" ht="15.75" customHeight="1" x14ac:dyDescent="0.25">
      <c r="A701" s="227">
        <v>44209</v>
      </c>
      <c r="B701" s="228"/>
      <c r="C701" s="228" t="s">
        <v>3001</v>
      </c>
      <c r="D701" s="219" t="s">
        <v>793</v>
      </c>
      <c r="E701" s="219" t="s">
        <v>3002</v>
      </c>
      <c r="F701" s="219" t="s">
        <v>3003</v>
      </c>
      <c r="G701" s="219" t="s">
        <v>177</v>
      </c>
      <c r="H701" s="228" t="s">
        <v>3004</v>
      </c>
      <c r="I701" s="227">
        <v>44235</v>
      </c>
      <c r="J701" s="228" t="s">
        <v>203</v>
      </c>
      <c r="K701" s="219" t="s">
        <v>204</v>
      </c>
      <c r="L701" s="219" t="s">
        <v>1983</v>
      </c>
      <c r="M701" s="227"/>
      <c r="N701" s="228"/>
      <c r="O701" s="219"/>
      <c r="P701" s="219"/>
      <c r="Q701" s="219"/>
      <c r="R701" s="219"/>
      <c r="S701" s="219"/>
      <c r="T701" s="243"/>
      <c r="U701" s="215"/>
      <c r="V701" s="241">
        <v>0</v>
      </c>
      <c r="W701" s="222"/>
      <c r="X701" s="221" t="s">
        <v>240</v>
      </c>
      <c r="Y701" s="221"/>
      <c r="Z701" s="223"/>
      <c r="AA701" s="230">
        <v>0</v>
      </c>
      <c r="AB701" s="229" t="s">
        <v>182</v>
      </c>
      <c r="AC701" s="214">
        <v>228032</v>
      </c>
      <c r="AD701" s="214"/>
    </row>
    <row r="702" spans="1:30" ht="15.75" customHeight="1" x14ac:dyDescent="0.25">
      <c r="A702" s="227">
        <v>44216</v>
      </c>
      <c r="B702" s="228">
        <v>33559359</v>
      </c>
      <c r="C702" s="228" t="s">
        <v>3005</v>
      </c>
      <c r="D702" s="219" t="s">
        <v>219</v>
      </c>
      <c r="E702" s="219" t="s">
        <v>2348</v>
      </c>
      <c r="F702" s="219" t="s">
        <v>2349</v>
      </c>
      <c r="G702" s="219" t="s">
        <v>177</v>
      </c>
      <c r="H702" s="228" t="s">
        <v>3006</v>
      </c>
      <c r="I702" s="227">
        <v>44235</v>
      </c>
      <c r="J702" s="228" t="s">
        <v>166</v>
      </c>
      <c r="K702" s="219" t="s">
        <v>167</v>
      </c>
      <c r="L702" s="219" t="s">
        <v>848</v>
      </c>
      <c r="M702" s="227" t="s">
        <v>167</v>
      </c>
      <c r="N702" s="228" t="s">
        <v>1408</v>
      </c>
      <c r="O702" s="219" t="s">
        <v>167</v>
      </c>
      <c r="P702" s="219" t="s">
        <v>846</v>
      </c>
      <c r="Q702" s="219"/>
      <c r="R702" s="219"/>
      <c r="S702" s="219"/>
      <c r="T702" s="243"/>
      <c r="U702" s="215"/>
      <c r="V702" s="241">
        <v>0</v>
      </c>
      <c r="W702" s="222"/>
      <c r="X702" s="53"/>
      <c r="Y702" s="53" t="s">
        <v>225</v>
      </c>
      <c r="Z702" s="223"/>
      <c r="AA702" s="230">
        <v>0</v>
      </c>
      <c r="AB702" s="229" t="s">
        <v>182</v>
      </c>
      <c r="AC702" s="214">
        <v>233066</v>
      </c>
      <c r="AD702" s="214"/>
    </row>
    <row r="703" spans="1:30" ht="15.75" customHeight="1" x14ac:dyDescent="0.25">
      <c r="A703" s="227">
        <v>44221</v>
      </c>
      <c r="B703" s="228">
        <v>33577809</v>
      </c>
      <c r="C703" s="228" t="s">
        <v>3007</v>
      </c>
      <c r="D703" s="219" t="s">
        <v>207</v>
      </c>
      <c r="E703" s="219" t="s">
        <v>1822</v>
      </c>
      <c r="F703" s="219" t="s">
        <v>1823</v>
      </c>
      <c r="G703" s="219" t="s">
        <v>177</v>
      </c>
      <c r="H703" s="228" t="s">
        <v>3008</v>
      </c>
      <c r="I703" s="227">
        <v>44236</v>
      </c>
      <c r="J703" s="228" t="s">
        <v>231</v>
      </c>
      <c r="K703" s="219" t="s">
        <v>184</v>
      </c>
      <c r="L703" s="219" t="s">
        <v>318</v>
      </c>
      <c r="M703" s="227"/>
      <c r="N703" s="228"/>
      <c r="O703" s="219"/>
      <c r="P703" s="219"/>
      <c r="Q703" s="219"/>
      <c r="R703" s="219"/>
      <c r="S703" s="219"/>
      <c r="T703" s="243"/>
      <c r="U703" s="215"/>
      <c r="V703" s="241">
        <v>0</v>
      </c>
      <c r="W703" s="222"/>
      <c r="X703" s="221"/>
      <c r="Y703" s="221"/>
      <c r="Z703" s="223"/>
      <c r="AA703" s="230">
        <v>0</v>
      </c>
      <c r="AB703" s="229" t="s">
        <v>182</v>
      </c>
      <c r="AC703" s="214">
        <v>232827</v>
      </c>
      <c r="AD703" s="214"/>
    </row>
    <row r="704" spans="1:30" ht="15.75" customHeight="1" x14ac:dyDescent="0.25">
      <c r="A704" s="227">
        <v>44222</v>
      </c>
      <c r="B704" s="228"/>
      <c r="C704" s="228" t="s">
        <v>3009</v>
      </c>
      <c r="D704" s="219" t="s">
        <v>459</v>
      </c>
      <c r="E704" s="219" t="s">
        <v>3010</v>
      </c>
      <c r="F704" s="219" t="s">
        <v>3011</v>
      </c>
      <c r="G704" s="219" t="s">
        <v>177</v>
      </c>
      <c r="H704" s="228" t="s">
        <v>3012</v>
      </c>
      <c r="I704" s="227">
        <v>44236</v>
      </c>
      <c r="J704" s="228" t="s">
        <v>203</v>
      </c>
      <c r="K704" s="219" t="s">
        <v>167</v>
      </c>
      <c r="L704" s="219" t="s">
        <v>379</v>
      </c>
      <c r="M704" s="227" t="s">
        <v>300</v>
      </c>
      <c r="N704" s="228" t="s">
        <v>3013</v>
      </c>
      <c r="O704" s="219" t="s">
        <v>300</v>
      </c>
      <c r="P704" s="219" t="s">
        <v>933</v>
      </c>
      <c r="Q704" s="219"/>
      <c r="R704" s="219"/>
      <c r="S704" s="219"/>
      <c r="T704" s="243"/>
      <c r="U704" s="215"/>
      <c r="V704" s="241">
        <v>1630.28</v>
      </c>
      <c r="W704" s="222"/>
      <c r="X704" s="53"/>
      <c r="Y704" s="53"/>
      <c r="Z704" s="223"/>
      <c r="AA704" s="230">
        <v>1630.28</v>
      </c>
      <c r="AB704" s="229" t="s">
        <v>182</v>
      </c>
      <c r="AC704" s="214">
        <v>233113</v>
      </c>
      <c r="AD704" s="214"/>
    </row>
    <row r="705" spans="1:30" ht="15.75" customHeight="1" x14ac:dyDescent="0.25">
      <c r="A705" s="227">
        <v>44232</v>
      </c>
      <c r="B705" s="228"/>
      <c r="C705" s="228" t="s">
        <v>3014</v>
      </c>
      <c r="D705" s="224" t="s">
        <v>207</v>
      </c>
      <c r="E705" s="224" t="s">
        <v>3015</v>
      </c>
      <c r="F705" s="224" t="s">
        <v>3016</v>
      </c>
      <c r="G705" s="224" t="s">
        <v>177</v>
      </c>
      <c r="H705" s="228" t="s">
        <v>3017</v>
      </c>
      <c r="I705" s="227">
        <v>44236</v>
      </c>
      <c r="J705" s="228"/>
      <c r="K705" s="224" t="s">
        <v>167</v>
      </c>
      <c r="L705" s="224" t="s">
        <v>3018</v>
      </c>
      <c r="M705" s="227"/>
      <c r="N705" s="228"/>
      <c r="O705" s="224"/>
      <c r="P705" s="224"/>
      <c r="Q705" s="224"/>
      <c r="R705" s="224"/>
      <c r="S705" s="224"/>
      <c r="T705" s="243"/>
      <c r="U705" s="215"/>
      <c r="V705" s="241">
        <v>0</v>
      </c>
      <c r="W705" s="222"/>
      <c r="X705" s="221"/>
      <c r="Y705" s="221"/>
      <c r="Z705" s="223"/>
      <c r="AA705" s="230">
        <v>0</v>
      </c>
      <c r="AB705" s="229"/>
      <c r="AC705" s="218">
        <v>233460</v>
      </c>
      <c r="AD705" s="218"/>
    </row>
    <row r="706" spans="1:30" ht="15.75" customHeight="1" x14ac:dyDescent="0.25">
      <c r="A706" s="227">
        <v>44235</v>
      </c>
      <c r="B706" s="228">
        <v>33599656</v>
      </c>
      <c r="C706" s="228" t="s">
        <v>3019</v>
      </c>
      <c r="D706" s="224" t="s">
        <v>234</v>
      </c>
      <c r="E706" s="224" t="s">
        <v>3020</v>
      </c>
      <c r="F706" s="224" t="s">
        <v>3021</v>
      </c>
      <c r="G706" s="224" t="s">
        <v>177</v>
      </c>
      <c r="H706" s="228" t="s">
        <v>3022</v>
      </c>
      <c r="I706" s="227">
        <v>44236</v>
      </c>
      <c r="J706" s="228"/>
      <c r="K706" s="224" t="s">
        <v>167</v>
      </c>
      <c r="L706" s="224" t="s">
        <v>3023</v>
      </c>
      <c r="M706" s="227"/>
      <c r="N706" s="228"/>
      <c r="O706" s="224"/>
      <c r="P706" s="224"/>
      <c r="Q706" s="224"/>
      <c r="R706" s="224"/>
      <c r="S706" s="224"/>
      <c r="T706" s="243"/>
      <c r="U706" s="215"/>
      <c r="V706" s="241">
        <v>0</v>
      </c>
      <c r="W706" s="222"/>
      <c r="X706" s="221"/>
      <c r="Y706" s="53"/>
      <c r="Z706" s="223"/>
      <c r="AA706" s="230">
        <v>0</v>
      </c>
      <c r="AB706" s="229"/>
      <c r="AC706" s="218">
        <v>234082</v>
      </c>
      <c r="AD706" s="218"/>
    </row>
    <row r="707" spans="1:30" ht="15.75" customHeight="1" x14ac:dyDescent="0.25">
      <c r="A707" s="227">
        <v>44223</v>
      </c>
      <c r="B707" s="228"/>
      <c r="C707" s="228" t="s">
        <v>3024</v>
      </c>
      <c r="D707" s="219" t="s">
        <v>616</v>
      </c>
      <c r="E707" s="219" t="s">
        <v>622</v>
      </c>
      <c r="F707" s="219" t="s">
        <v>623</v>
      </c>
      <c r="G707" s="219" t="s">
        <v>177</v>
      </c>
      <c r="H707" s="228" t="s">
        <v>3025</v>
      </c>
      <c r="I707" s="227">
        <v>44237</v>
      </c>
      <c r="J707" s="228" t="s">
        <v>203</v>
      </c>
      <c r="K707" s="219" t="s">
        <v>180</v>
      </c>
      <c r="L707" s="219" t="s">
        <v>3026</v>
      </c>
      <c r="M707" s="227"/>
      <c r="N707" s="228"/>
      <c r="O707" s="219"/>
      <c r="P707" s="219"/>
      <c r="Q707" s="219"/>
      <c r="R707" s="219"/>
      <c r="S707" s="219"/>
      <c r="T707" s="243"/>
      <c r="U707" s="215"/>
      <c r="V707" s="241">
        <v>1776</v>
      </c>
      <c r="W707" s="222"/>
      <c r="X707" s="221"/>
      <c r="Y707" s="221"/>
      <c r="Z707" s="223"/>
      <c r="AA707" s="230">
        <v>1776</v>
      </c>
      <c r="AB707" s="229" t="s">
        <v>182</v>
      </c>
      <c r="AC707" s="214">
        <v>232752</v>
      </c>
      <c r="AD707" s="214"/>
    </row>
    <row r="708" spans="1:30" ht="15.75" customHeight="1" x14ac:dyDescent="0.25">
      <c r="A708" s="227">
        <v>44235</v>
      </c>
      <c r="B708" s="228"/>
      <c r="C708" s="228" t="s">
        <v>3027</v>
      </c>
      <c r="D708" s="219" t="s">
        <v>174</v>
      </c>
      <c r="E708" s="219" t="s">
        <v>3028</v>
      </c>
      <c r="F708" s="219" t="s">
        <v>3029</v>
      </c>
      <c r="G708" s="219" t="s">
        <v>177</v>
      </c>
      <c r="H708" s="228" t="s">
        <v>3030</v>
      </c>
      <c r="I708" s="227">
        <v>44237</v>
      </c>
      <c r="J708" s="228" t="s">
        <v>179</v>
      </c>
      <c r="K708" s="219" t="s">
        <v>180</v>
      </c>
      <c r="L708" s="219" t="s">
        <v>3031</v>
      </c>
      <c r="M708" s="227"/>
      <c r="N708" s="228"/>
      <c r="O708" s="219"/>
      <c r="P708" s="219"/>
      <c r="Q708" s="219"/>
      <c r="R708" s="219"/>
      <c r="S708" s="219"/>
      <c r="T708" s="243"/>
      <c r="U708" s="215"/>
      <c r="V708" s="241">
        <v>0</v>
      </c>
      <c r="W708" s="222"/>
      <c r="X708" s="221"/>
      <c r="Y708" s="221"/>
      <c r="Z708" s="223"/>
      <c r="AA708" s="230">
        <v>0</v>
      </c>
      <c r="AB708" s="229" t="s">
        <v>182</v>
      </c>
      <c r="AC708" s="214">
        <v>233947</v>
      </c>
      <c r="AD708" s="214"/>
    </row>
    <row r="709" spans="1:30" ht="15.75" customHeight="1" x14ac:dyDescent="0.25">
      <c r="A709" s="227">
        <v>44224</v>
      </c>
      <c r="B709" s="228">
        <v>33573595</v>
      </c>
      <c r="C709" s="228" t="s">
        <v>3032</v>
      </c>
      <c r="D709" s="219" t="s">
        <v>401</v>
      </c>
      <c r="E709" s="219" t="s">
        <v>3033</v>
      </c>
      <c r="F709" s="219" t="s">
        <v>3034</v>
      </c>
      <c r="G709" s="219" t="s">
        <v>177</v>
      </c>
      <c r="H709" s="228" t="s">
        <v>3035</v>
      </c>
      <c r="I709" s="227">
        <v>44238</v>
      </c>
      <c r="J709" s="228" t="s">
        <v>179</v>
      </c>
      <c r="K709" s="219" t="s">
        <v>184</v>
      </c>
      <c r="L709" s="219" t="s">
        <v>334</v>
      </c>
      <c r="M709" s="227" t="s">
        <v>186</v>
      </c>
      <c r="N709" s="228" t="s">
        <v>335</v>
      </c>
      <c r="O709" s="219" t="s">
        <v>184</v>
      </c>
      <c r="P709" s="219" t="s">
        <v>3036</v>
      </c>
      <c r="Q709" s="219"/>
      <c r="R709" s="219"/>
      <c r="S709" s="219"/>
      <c r="T709" s="243"/>
      <c r="U709" s="215"/>
      <c r="V709" s="241">
        <v>0</v>
      </c>
      <c r="W709" s="222"/>
      <c r="X709" s="221"/>
      <c r="Y709" s="221"/>
      <c r="Z709" s="223"/>
      <c r="AA709" s="230">
        <v>0</v>
      </c>
      <c r="AB709" s="229" t="s">
        <v>182</v>
      </c>
      <c r="AC709" s="214">
        <v>232829</v>
      </c>
      <c r="AD709" s="214"/>
    </row>
    <row r="710" spans="1:30" ht="15.75" customHeight="1" x14ac:dyDescent="0.25">
      <c r="A710" s="227">
        <v>44235</v>
      </c>
      <c r="B710" s="228"/>
      <c r="C710" s="228" t="s">
        <v>3037</v>
      </c>
      <c r="D710" s="224" t="s">
        <v>283</v>
      </c>
      <c r="E710" s="224" t="s">
        <v>284</v>
      </c>
      <c r="F710" s="224" t="s">
        <v>285</v>
      </c>
      <c r="G710" s="224" t="s">
        <v>177</v>
      </c>
      <c r="H710" s="228" t="s">
        <v>3038</v>
      </c>
      <c r="I710" s="227">
        <v>44238</v>
      </c>
      <c r="J710" s="228"/>
      <c r="K710" s="224" t="s">
        <v>167</v>
      </c>
      <c r="L710" s="224" t="s">
        <v>589</v>
      </c>
      <c r="M710" s="227" t="s">
        <v>167</v>
      </c>
      <c r="N710" s="228" t="s">
        <v>588</v>
      </c>
      <c r="O710" s="224" t="s">
        <v>1011</v>
      </c>
      <c r="P710" s="224" t="s">
        <v>3039</v>
      </c>
      <c r="Q710" s="224"/>
      <c r="R710" s="224"/>
      <c r="S710" s="224"/>
      <c r="T710" s="243"/>
      <c r="U710" s="215"/>
      <c r="V710" s="241">
        <v>0</v>
      </c>
      <c r="W710" s="222"/>
      <c r="X710" s="221"/>
      <c r="Y710" s="221"/>
      <c r="Z710" s="223"/>
      <c r="AA710" s="230">
        <v>0</v>
      </c>
      <c r="AB710" s="229"/>
      <c r="AC710" s="218">
        <v>233679</v>
      </c>
      <c r="AD710" s="218"/>
    </row>
    <row r="711" spans="1:30" ht="15.75" customHeight="1" x14ac:dyDescent="0.25">
      <c r="A711" s="227">
        <v>44216</v>
      </c>
      <c r="B711" s="228"/>
      <c r="C711" s="228" t="s">
        <v>3040</v>
      </c>
      <c r="D711" s="219" t="s">
        <v>207</v>
      </c>
      <c r="E711" s="219" t="s">
        <v>3041</v>
      </c>
      <c r="F711" s="219" t="s">
        <v>3042</v>
      </c>
      <c r="G711" s="219" t="s">
        <v>177</v>
      </c>
      <c r="H711" s="228" t="s">
        <v>3043</v>
      </c>
      <c r="I711" s="227">
        <v>44239</v>
      </c>
      <c r="J711" s="228" t="s">
        <v>166</v>
      </c>
      <c r="K711" s="219" t="s">
        <v>167</v>
      </c>
      <c r="L711" s="219" t="s">
        <v>211</v>
      </c>
      <c r="M711" s="227" t="s">
        <v>184</v>
      </c>
      <c r="N711" s="228" t="s">
        <v>1891</v>
      </c>
      <c r="O711" s="219"/>
      <c r="P711" s="219"/>
      <c r="Q711" s="219"/>
      <c r="R711" s="219"/>
      <c r="S711" s="219"/>
      <c r="T711" s="243"/>
      <c r="U711" s="215"/>
      <c r="V711" s="241">
        <v>0</v>
      </c>
      <c r="W711" s="222"/>
      <c r="X711" s="221"/>
      <c r="Y711" s="221"/>
      <c r="Z711" s="223"/>
      <c r="AA711" s="230">
        <v>0</v>
      </c>
      <c r="AB711" s="229" t="s">
        <v>182</v>
      </c>
      <c r="AC711" s="214">
        <v>232685</v>
      </c>
      <c r="AD711" s="214"/>
    </row>
    <row r="712" spans="1:30" ht="15.75" customHeight="1" x14ac:dyDescent="0.25">
      <c r="A712" s="227">
        <v>44234</v>
      </c>
      <c r="B712" s="228"/>
      <c r="C712" s="228" t="s">
        <v>3044</v>
      </c>
      <c r="D712" s="219" t="s">
        <v>283</v>
      </c>
      <c r="E712" s="219" t="s">
        <v>284</v>
      </c>
      <c r="F712" s="219" t="s">
        <v>285</v>
      </c>
      <c r="G712" s="219" t="s">
        <v>177</v>
      </c>
      <c r="H712" s="228" t="s">
        <v>3045</v>
      </c>
      <c r="I712" s="227">
        <v>44239</v>
      </c>
      <c r="J712" s="228" t="s">
        <v>203</v>
      </c>
      <c r="K712" s="219" t="s">
        <v>167</v>
      </c>
      <c r="L712" s="219" t="s">
        <v>589</v>
      </c>
      <c r="M712" s="227" t="s">
        <v>167</v>
      </c>
      <c r="N712" s="228" t="s">
        <v>588</v>
      </c>
      <c r="O712" s="219" t="s">
        <v>288</v>
      </c>
      <c r="P712" s="219">
        <v>829186</v>
      </c>
      <c r="Q712" s="219"/>
      <c r="R712" s="219"/>
      <c r="S712" s="219"/>
      <c r="T712" s="243"/>
      <c r="U712" s="215"/>
      <c r="V712" s="241">
        <v>0</v>
      </c>
      <c r="W712" s="222"/>
      <c r="X712" s="221"/>
      <c r="Y712" s="221"/>
      <c r="Z712" s="223"/>
      <c r="AA712" s="230">
        <v>0</v>
      </c>
      <c r="AB712" s="229" t="s">
        <v>182</v>
      </c>
      <c r="AC712" s="214">
        <v>233603</v>
      </c>
      <c r="AD712" s="214"/>
    </row>
    <row r="713" spans="1:30" ht="15.75" customHeight="1" x14ac:dyDescent="0.25">
      <c r="A713" s="227">
        <v>44229</v>
      </c>
      <c r="B713" s="228"/>
      <c r="C713" s="228" t="s">
        <v>3046</v>
      </c>
      <c r="D713" s="224" t="s">
        <v>347</v>
      </c>
      <c r="E713" s="224" t="s">
        <v>2332</v>
      </c>
      <c r="F713" s="224" t="s">
        <v>2333</v>
      </c>
      <c r="G713" s="224" t="s">
        <v>177</v>
      </c>
      <c r="H713" s="228" t="s">
        <v>3047</v>
      </c>
      <c r="I713" s="227">
        <v>44239</v>
      </c>
      <c r="J713" s="228"/>
      <c r="K713" s="224" t="s">
        <v>300</v>
      </c>
      <c r="L713" s="224" t="s">
        <v>1245</v>
      </c>
      <c r="M713" s="227" t="s">
        <v>300</v>
      </c>
      <c r="N713" s="228" t="s">
        <v>1246</v>
      </c>
      <c r="O713" s="224"/>
      <c r="P713" s="224"/>
      <c r="Q713" s="224"/>
      <c r="R713" s="224"/>
      <c r="S713" s="224"/>
      <c r="T713" s="243"/>
      <c r="U713" s="215"/>
      <c r="V713" s="241">
        <v>0</v>
      </c>
      <c r="W713" s="222"/>
      <c r="X713" s="221"/>
      <c r="Y713" s="221"/>
      <c r="Z713" s="223"/>
      <c r="AA713" s="230">
        <v>0</v>
      </c>
      <c r="AB713" s="229"/>
      <c r="AC713" s="218">
        <v>233784</v>
      </c>
      <c r="AD713" s="218"/>
    </row>
    <row r="714" spans="1:30" ht="15.75" customHeight="1" x14ac:dyDescent="0.25">
      <c r="A714" s="227">
        <v>44060</v>
      </c>
      <c r="B714" s="228"/>
      <c r="C714" s="228" t="s">
        <v>3048</v>
      </c>
      <c r="D714" s="224"/>
      <c r="E714" s="224"/>
      <c r="F714" s="224" t="s">
        <v>3049</v>
      </c>
      <c r="G714" s="224" t="s">
        <v>164</v>
      </c>
      <c r="H714" s="228" t="s">
        <v>3050</v>
      </c>
      <c r="I714" s="227">
        <v>44242</v>
      </c>
      <c r="J714" s="228"/>
      <c r="K714" s="224" t="s">
        <v>167</v>
      </c>
      <c r="L714" s="224" t="s">
        <v>408</v>
      </c>
      <c r="M714" s="227" t="s">
        <v>167</v>
      </c>
      <c r="N714" s="228" t="s">
        <v>2547</v>
      </c>
      <c r="O714" s="224"/>
      <c r="P714" s="224"/>
      <c r="Q714" s="224"/>
      <c r="R714" s="224"/>
      <c r="S714" s="224"/>
      <c r="T714" s="243"/>
      <c r="U714" s="215"/>
      <c r="V714" s="241">
        <v>0</v>
      </c>
      <c r="W714" s="222"/>
      <c r="X714" s="221"/>
      <c r="Y714" s="221"/>
      <c r="Z714" s="223"/>
      <c r="AA714" s="230">
        <v>0</v>
      </c>
      <c r="AB714" s="229"/>
      <c r="AC714" s="218">
        <v>222492</v>
      </c>
      <c r="AD714" s="218"/>
    </row>
    <row r="715" spans="1:30" ht="15.75" customHeight="1" x14ac:dyDescent="0.25">
      <c r="A715" s="227">
        <v>44221</v>
      </c>
      <c r="B715" s="228">
        <v>33586353</v>
      </c>
      <c r="C715" s="228" t="s">
        <v>3051</v>
      </c>
      <c r="D715" s="219" t="s">
        <v>219</v>
      </c>
      <c r="E715" s="219" t="s">
        <v>1187</v>
      </c>
      <c r="F715" s="219" t="s">
        <v>1188</v>
      </c>
      <c r="G715" s="219" t="s">
        <v>177</v>
      </c>
      <c r="H715" s="228" t="s">
        <v>3052</v>
      </c>
      <c r="I715" s="227">
        <v>44242</v>
      </c>
      <c r="J715" s="228" t="s">
        <v>166</v>
      </c>
      <c r="K715" s="219" t="s">
        <v>167</v>
      </c>
      <c r="L715" s="219" t="s">
        <v>211</v>
      </c>
      <c r="M715" s="227" t="s">
        <v>184</v>
      </c>
      <c r="N715" s="228" t="s">
        <v>1891</v>
      </c>
      <c r="O715" s="219" t="s">
        <v>184</v>
      </c>
      <c r="P715" s="219" t="s">
        <v>374</v>
      </c>
      <c r="Q715" s="219"/>
      <c r="R715" s="219"/>
      <c r="S715" s="219"/>
      <c r="T715" s="243"/>
      <c r="U715" s="215"/>
      <c r="V715" s="241">
        <v>0</v>
      </c>
      <c r="W715" s="222"/>
      <c r="X715" s="53"/>
      <c r="Y715" s="53" t="s">
        <v>225</v>
      </c>
      <c r="Z715" s="223"/>
      <c r="AA715" s="230">
        <v>0</v>
      </c>
      <c r="AB715" s="229" t="s">
        <v>182</v>
      </c>
      <c r="AC715" s="214">
        <v>232666</v>
      </c>
      <c r="AD715" s="214"/>
    </row>
    <row r="716" spans="1:30" ht="15.75" customHeight="1" x14ac:dyDescent="0.25">
      <c r="A716" s="227">
        <v>44211</v>
      </c>
      <c r="B716" s="228"/>
      <c r="C716" s="228" t="s">
        <v>3053</v>
      </c>
      <c r="D716" s="219" t="s">
        <v>436</v>
      </c>
      <c r="E716" s="219" t="s">
        <v>3054</v>
      </c>
      <c r="F716" s="219" t="s">
        <v>3055</v>
      </c>
      <c r="G716" s="219" t="s">
        <v>177</v>
      </c>
      <c r="H716" s="228" t="s">
        <v>3056</v>
      </c>
      <c r="I716" s="227">
        <v>44242</v>
      </c>
      <c r="J716" s="228" t="s">
        <v>203</v>
      </c>
      <c r="K716" s="219" t="s">
        <v>167</v>
      </c>
      <c r="L716" s="219" t="s">
        <v>379</v>
      </c>
      <c r="M716" s="227"/>
      <c r="N716" s="228"/>
      <c r="O716" s="219"/>
      <c r="P716" s="219"/>
      <c r="Q716" s="219"/>
      <c r="R716" s="219"/>
      <c r="S716" s="219"/>
      <c r="T716" s="243"/>
      <c r="U716" s="215"/>
      <c r="V716" s="241">
        <v>0</v>
      </c>
      <c r="W716" s="222"/>
      <c r="X716" s="221"/>
      <c r="Y716" s="221"/>
      <c r="Z716" s="223"/>
      <c r="AA716" s="230">
        <v>0</v>
      </c>
      <c r="AB716" s="229" t="s">
        <v>182</v>
      </c>
      <c r="AC716" s="214">
        <v>217385</v>
      </c>
      <c r="AD716" s="214"/>
    </row>
    <row r="717" spans="1:30" ht="15.75" customHeight="1" x14ac:dyDescent="0.25">
      <c r="A717" s="227">
        <v>44090</v>
      </c>
      <c r="B717" s="228">
        <v>33586678</v>
      </c>
      <c r="C717" s="228" t="s">
        <v>3057</v>
      </c>
      <c r="D717" s="219" t="s">
        <v>3058</v>
      </c>
      <c r="E717" s="219" t="s">
        <v>3059</v>
      </c>
      <c r="F717" s="219" t="s">
        <v>3060</v>
      </c>
      <c r="G717" s="219" t="s">
        <v>177</v>
      </c>
      <c r="H717" s="228" t="s">
        <v>3061</v>
      </c>
      <c r="I717" s="227">
        <v>44242</v>
      </c>
      <c r="J717" s="228" t="s">
        <v>179</v>
      </c>
      <c r="K717" s="219" t="s">
        <v>316</v>
      </c>
      <c r="L717" s="219" t="s">
        <v>317</v>
      </c>
      <c r="M717" s="227" t="s">
        <v>184</v>
      </c>
      <c r="N717" s="228" t="s">
        <v>318</v>
      </c>
      <c r="O717" s="219"/>
      <c r="P717" s="219"/>
      <c r="Q717" s="219"/>
      <c r="R717" s="219"/>
      <c r="S717" s="219"/>
      <c r="T717" s="243"/>
      <c r="U717" s="215"/>
      <c r="V717" s="241">
        <v>0</v>
      </c>
      <c r="W717" s="222"/>
      <c r="X717" s="221"/>
      <c r="Y717" s="221"/>
      <c r="Z717" s="223"/>
      <c r="AA717" s="230">
        <v>0</v>
      </c>
      <c r="AB717" s="229" t="s">
        <v>182</v>
      </c>
      <c r="AC717" s="214">
        <v>223819</v>
      </c>
      <c r="AD717" s="214"/>
    </row>
    <row r="718" spans="1:30" ht="15.75" customHeight="1" x14ac:dyDescent="0.25">
      <c r="A718" s="227">
        <v>44217</v>
      </c>
      <c r="B718" s="228"/>
      <c r="C718" s="228" t="s">
        <v>3062</v>
      </c>
      <c r="D718" s="219" t="s">
        <v>436</v>
      </c>
      <c r="E718" s="219" t="s">
        <v>3063</v>
      </c>
      <c r="F718" s="219" t="s">
        <v>3064</v>
      </c>
      <c r="G718" s="219" t="s">
        <v>177</v>
      </c>
      <c r="H718" s="228" t="s">
        <v>3065</v>
      </c>
      <c r="I718" s="227">
        <v>44242</v>
      </c>
      <c r="J718" s="228" t="s">
        <v>166</v>
      </c>
      <c r="K718" s="219" t="s">
        <v>223</v>
      </c>
      <c r="L718" s="219" t="s">
        <v>1969</v>
      </c>
      <c r="M718" s="227" t="s">
        <v>223</v>
      </c>
      <c r="N718" s="228" t="s">
        <v>3066</v>
      </c>
      <c r="O718" s="219"/>
      <c r="P718" s="219"/>
      <c r="Q718" s="219"/>
      <c r="R718" s="219"/>
      <c r="S718" s="219"/>
      <c r="T718" s="243"/>
      <c r="U718" s="215"/>
      <c r="V718" s="241">
        <v>0</v>
      </c>
      <c r="W718" s="222"/>
      <c r="X718" s="53"/>
      <c r="Y718" s="53" t="s">
        <v>493</v>
      </c>
      <c r="Z718" s="223"/>
      <c r="AA718" s="230">
        <v>0</v>
      </c>
      <c r="AB718" s="229" t="s">
        <v>182</v>
      </c>
      <c r="AC718" s="214">
        <v>233060</v>
      </c>
      <c r="AD718" s="214"/>
    </row>
    <row r="719" spans="1:30" ht="15.75" customHeight="1" x14ac:dyDescent="0.25">
      <c r="A719" s="227">
        <v>44090</v>
      </c>
      <c r="B719" s="228">
        <v>33591287</v>
      </c>
      <c r="C719" s="228" t="s">
        <v>3067</v>
      </c>
      <c r="D719" s="219" t="s">
        <v>3068</v>
      </c>
      <c r="E719" s="219" t="s">
        <v>3069</v>
      </c>
      <c r="F719" s="219" t="s">
        <v>3070</v>
      </c>
      <c r="G719" s="219" t="s">
        <v>177</v>
      </c>
      <c r="H719" s="228" t="s">
        <v>3071</v>
      </c>
      <c r="I719" s="227">
        <v>44243</v>
      </c>
      <c r="J719" s="228" t="s">
        <v>166</v>
      </c>
      <c r="K719" s="219" t="s">
        <v>3072</v>
      </c>
      <c r="L719" s="219" t="s">
        <v>3073</v>
      </c>
      <c r="M719" s="227" t="s">
        <v>184</v>
      </c>
      <c r="N719" s="228" t="s">
        <v>554</v>
      </c>
      <c r="O719" s="219" t="s">
        <v>186</v>
      </c>
      <c r="P719" s="219" t="s">
        <v>838</v>
      </c>
      <c r="Q719" s="219"/>
      <c r="R719" s="219"/>
      <c r="S719" s="219"/>
      <c r="T719" s="243"/>
      <c r="U719" s="215"/>
      <c r="V719" s="241">
        <v>0</v>
      </c>
      <c r="W719" s="222"/>
      <c r="X719" s="221"/>
      <c r="Y719" s="221"/>
      <c r="Z719" s="223"/>
      <c r="AA719" s="230">
        <v>0</v>
      </c>
      <c r="AB719" s="229" t="s">
        <v>182</v>
      </c>
      <c r="AC719" s="214">
        <v>223445</v>
      </c>
      <c r="AD719" s="214"/>
    </row>
    <row r="720" spans="1:30" ht="15.75" customHeight="1" x14ac:dyDescent="0.25">
      <c r="A720" s="227">
        <v>44229</v>
      </c>
      <c r="B720" s="228"/>
      <c r="C720" s="228" t="s">
        <v>3074</v>
      </c>
      <c r="D720" s="219" t="s">
        <v>756</v>
      </c>
      <c r="E720" s="219" t="s">
        <v>2696</v>
      </c>
      <c r="F720" s="219" t="s">
        <v>2697</v>
      </c>
      <c r="G720" s="219" t="s">
        <v>177</v>
      </c>
      <c r="H720" s="228" t="s">
        <v>3075</v>
      </c>
      <c r="I720" s="227">
        <v>44243</v>
      </c>
      <c r="J720" s="228" t="s">
        <v>203</v>
      </c>
      <c r="K720" s="219" t="s">
        <v>204</v>
      </c>
      <c r="L720" s="219" t="s">
        <v>2968</v>
      </c>
      <c r="M720" s="227"/>
      <c r="N720" s="228"/>
      <c r="O720" s="219"/>
      <c r="P720" s="219"/>
      <c r="Q720" s="219"/>
      <c r="R720" s="219"/>
      <c r="S720" s="219"/>
      <c r="T720" s="243"/>
      <c r="U720" s="215"/>
      <c r="V720" s="241">
        <v>0</v>
      </c>
      <c r="W720" s="222"/>
      <c r="X720" s="221" t="s">
        <v>240</v>
      </c>
      <c r="Y720" s="221"/>
      <c r="Z720" s="223"/>
      <c r="AA720" s="230">
        <v>0</v>
      </c>
      <c r="AB720" s="229" t="s">
        <v>182</v>
      </c>
      <c r="AC720" s="214">
        <v>233204</v>
      </c>
      <c r="AD720" s="214"/>
    </row>
    <row r="721" spans="1:30" ht="15.75" customHeight="1" x14ac:dyDescent="0.25">
      <c r="A721" s="227">
        <v>44231</v>
      </c>
      <c r="B721" s="228">
        <v>33593318</v>
      </c>
      <c r="C721" s="228" t="s">
        <v>3076</v>
      </c>
      <c r="D721" s="219" t="s">
        <v>401</v>
      </c>
      <c r="E721" s="219" t="s">
        <v>538</v>
      </c>
      <c r="F721" s="219" t="s">
        <v>539</v>
      </c>
      <c r="G721" s="219" t="s">
        <v>177</v>
      </c>
      <c r="H721" s="228" t="s">
        <v>3077</v>
      </c>
      <c r="I721" s="227">
        <v>44243</v>
      </c>
      <c r="J721" s="228" t="s">
        <v>332</v>
      </c>
      <c r="K721" s="219" t="s">
        <v>184</v>
      </c>
      <c r="L721" s="219" t="s">
        <v>334</v>
      </c>
      <c r="M721" s="227" t="s">
        <v>184</v>
      </c>
      <c r="N721" s="228" t="s">
        <v>552</v>
      </c>
      <c r="O721" s="219" t="s">
        <v>186</v>
      </c>
      <c r="P721" s="219" t="s">
        <v>335</v>
      </c>
      <c r="Q721" s="219"/>
      <c r="R721" s="219"/>
      <c r="S721" s="219"/>
      <c r="T721" s="243"/>
      <c r="U721" s="215"/>
      <c r="V721" s="241">
        <v>0</v>
      </c>
      <c r="W721" s="222"/>
      <c r="X721" s="221"/>
      <c r="Y721" s="221"/>
      <c r="Z721" s="223"/>
      <c r="AA721" s="230">
        <v>0</v>
      </c>
      <c r="AB721" s="229" t="s">
        <v>182</v>
      </c>
      <c r="AC721" s="214">
        <v>233593</v>
      </c>
      <c r="AD721" s="214"/>
    </row>
    <row r="722" spans="1:30" ht="15.75" customHeight="1" x14ac:dyDescent="0.25">
      <c r="A722" s="227">
        <v>44232</v>
      </c>
      <c r="B722" s="228"/>
      <c r="C722" s="228" t="s">
        <v>3078</v>
      </c>
      <c r="D722" s="219" t="s">
        <v>207</v>
      </c>
      <c r="E722" s="219" t="s">
        <v>3079</v>
      </c>
      <c r="F722" s="219" t="s">
        <v>3080</v>
      </c>
      <c r="G722" s="219" t="s">
        <v>177</v>
      </c>
      <c r="H722" s="228" t="s">
        <v>3081</v>
      </c>
      <c r="I722" s="227">
        <v>44244</v>
      </c>
      <c r="J722" s="228" t="s">
        <v>179</v>
      </c>
      <c r="K722" s="219" t="s">
        <v>167</v>
      </c>
      <c r="L722" s="219" t="s">
        <v>1408</v>
      </c>
      <c r="M722" s="227" t="s">
        <v>167</v>
      </c>
      <c r="N722" s="228" t="s">
        <v>2825</v>
      </c>
      <c r="O722" s="219"/>
      <c r="P722" s="219"/>
      <c r="Q722" s="219"/>
      <c r="R722" s="219"/>
      <c r="S722" s="219"/>
      <c r="T722" s="243"/>
      <c r="U722" s="215"/>
      <c r="V722" s="241">
        <v>0</v>
      </c>
      <c r="W722" s="222"/>
      <c r="X722" s="221"/>
      <c r="Y722" s="221"/>
      <c r="Z722" s="223"/>
      <c r="AA722" s="230">
        <v>0</v>
      </c>
      <c r="AB722" s="229" t="s">
        <v>182</v>
      </c>
      <c r="AC722" s="214">
        <v>237227</v>
      </c>
      <c r="AD722" s="214"/>
    </row>
    <row r="723" spans="1:30" ht="15.75" customHeight="1" x14ac:dyDescent="0.25">
      <c r="A723" s="227">
        <v>44216</v>
      </c>
      <c r="B723" s="228"/>
      <c r="C723" s="228" t="s">
        <v>3082</v>
      </c>
      <c r="D723" s="224" t="s">
        <v>207</v>
      </c>
      <c r="E723" s="224" t="s">
        <v>3083</v>
      </c>
      <c r="F723" s="224" t="s">
        <v>3084</v>
      </c>
      <c r="G723" s="224" t="s">
        <v>177</v>
      </c>
      <c r="H723" s="228" t="s">
        <v>3085</v>
      </c>
      <c r="I723" s="227">
        <v>44245</v>
      </c>
      <c r="J723" s="228"/>
      <c r="K723" s="224" t="s">
        <v>167</v>
      </c>
      <c r="L723" s="224" t="s">
        <v>3086</v>
      </c>
      <c r="M723" s="227"/>
      <c r="N723" s="228"/>
      <c r="O723" s="224"/>
      <c r="P723" s="224"/>
      <c r="Q723" s="224"/>
      <c r="R723" s="224"/>
      <c r="S723" s="224"/>
      <c r="T723" s="243"/>
      <c r="U723" s="215"/>
      <c r="V723" s="241">
        <v>0</v>
      </c>
      <c r="W723" s="222"/>
      <c r="X723" s="221"/>
      <c r="Y723" s="221"/>
      <c r="Z723" s="223"/>
      <c r="AA723" s="230">
        <v>0</v>
      </c>
      <c r="AB723" s="229" t="s">
        <v>427</v>
      </c>
      <c r="AC723" s="218">
        <v>229090</v>
      </c>
      <c r="AD723" s="218"/>
    </row>
    <row r="724" spans="1:30" ht="15.75" customHeight="1" x14ac:dyDescent="0.25">
      <c r="A724" s="227">
        <v>44233</v>
      </c>
      <c r="B724" s="228"/>
      <c r="C724" s="228" t="s">
        <v>3087</v>
      </c>
      <c r="D724" s="219" t="s">
        <v>192</v>
      </c>
      <c r="E724" s="219" t="s">
        <v>3088</v>
      </c>
      <c r="F724" s="219" t="s">
        <v>3089</v>
      </c>
      <c r="G724" s="219" t="s">
        <v>177</v>
      </c>
      <c r="H724" s="228" t="s">
        <v>3090</v>
      </c>
      <c r="I724" s="227">
        <v>44245</v>
      </c>
      <c r="J724" s="228" t="s">
        <v>203</v>
      </c>
      <c r="K724" s="219" t="s">
        <v>167</v>
      </c>
      <c r="L724" s="219" t="s">
        <v>748</v>
      </c>
      <c r="M724" s="227"/>
      <c r="N724" s="228"/>
      <c r="O724" s="219"/>
      <c r="P724" s="219"/>
      <c r="Q724" s="219"/>
      <c r="R724" s="219"/>
      <c r="S724" s="219"/>
      <c r="T724" s="243"/>
      <c r="U724" s="215"/>
      <c r="V724" s="241">
        <v>0</v>
      </c>
      <c r="W724" s="222"/>
      <c r="X724" s="221"/>
      <c r="Y724" s="221"/>
      <c r="Z724" s="223"/>
      <c r="AA724" s="230">
        <v>0</v>
      </c>
      <c r="AB724" s="229" t="s">
        <v>182</v>
      </c>
      <c r="AC724" s="214">
        <v>233597</v>
      </c>
      <c r="AD724" s="214"/>
    </row>
    <row r="725" spans="1:30" ht="15.75" customHeight="1" x14ac:dyDescent="0.25">
      <c r="A725" s="227">
        <v>44172</v>
      </c>
      <c r="B725" s="228">
        <v>33634803</v>
      </c>
      <c r="C725" s="228" t="s">
        <v>3091</v>
      </c>
      <c r="D725" s="219" t="s">
        <v>234</v>
      </c>
      <c r="E725" s="219" t="s">
        <v>410</v>
      </c>
      <c r="F725" s="219" t="s">
        <v>411</v>
      </c>
      <c r="G725" s="219" t="s">
        <v>177</v>
      </c>
      <c r="H725" s="228" t="s">
        <v>3092</v>
      </c>
      <c r="I725" s="227">
        <v>44245</v>
      </c>
      <c r="J725" s="228" t="s">
        <v>203</v>
      </c>
      <c r="K725" s="219" t="s">
        <v>180</v>
      </c>
      <c r="L725" s="219" t="s">
        <v>1843</v>
      </c>
      <c r="M725" s="227" t="s">
        <v>316</v>
      </c>
      <c r="N725" s="228" t="s">
        <v>1844</v>
      </c>
      <c r="O725" s="219"/>
      <c r="P725" s="219"/>
      <c r="Q725" s="219"/>
      <c r="R725" s="219"/>
      <c r="S725" s="219"/>
      <c r="T725" s="243"/>
      <c r="U725" s="215"/>
      <c r="V725" s="241">
        <v>0</v>
      </c>
      <c r="W725" s="222"/>
      <c r="X725" s="53" t="s">
        <v>240</v>
      </c>
      <c r="Y725" s="221"/>
      <c r="Z725" s="223"/>
      <c r="AA725" s="230">
        <v>0</v>
      </c>
      <c r="AB725" s="229" t="s">
        <v>241</v>
      </c>
      <c r="AC725" s="214">
        <v>234370</v>
      </c>
      <c r="AD725" s="214"/>
    </row>
    <row r="726" spans="1:30" ht="15.75" customHeight="1" x14ac:dyDescent="0.25">
      <c r="A726" s="227">
        <v>44223</v>
      </c>
      <c r="B726" s="228">
        <v>33608609</v>
      </c>
      <c r="C726" s="228" t="s">
        <v>3093</v>
      </c>
      <c r="D726" s="219" t="s">
        <v>616</v>
      </c>
      <c r="E726" s="219" t="s">
        <v>622</v>
      </c>
      <c r="F726" s="219" t="s">
        <v>623</v>
      </c>
      <c r="G726" s="219" t="s">
        <v>177</v>
      </c>
      <c r="H726" s="228" t="s">
        <v>3094</v>
      </c>
      <c r="I726" s="227">
        <v>44246</v>
      </c>
      <c r="J726" s="228" t="s">
        <v>179</v>
      </c>
      <c r="K726" s="219" t="s">
        <v>167</v>
      </c>
      <c r="L726" s="219" t="s">
        <v>379</v>
      </c>
      <c r="M726" s="227"/>
      <c r="N726" s="228"/>
      <c r="O726" s="219"/>
      <c r="P726" s="219"/>
      <c r="Q726" s="219"/>
      <c r="R726" s="219"/>
      <c r="S726" s="219"/>
      <c r="T726" s="243"/>
      <c r="U726" s="215"/>
      <c r="V726" s="241">
        <v>0</v>
      </c>
      <c r="W726" s="222"/>
      <c r="X726" s="221"/>
      <c r="Y726" s="221"/>
      <c r="Z726" s="223"/>
      <c r="AA726" s="230">
        <v>0</v>
      </c>
      <c r="AB726" s="229" t="s">
        <v>182</v>
      </c>
      <c r="AC726" s="214">
        <v>233452</v>
      </c>
      <c r="AD726" s="214"/>
    </row>
    <row r="727" spans="1:30" ht="15.75" customHeight="1" x14ac:dyDescent="0.25">
      <c r="A727" s="227">
        <v>44245</v>
      </c>
      <c r="B727" s="228">
        <v>33605524</v>
      </c>
      <c r="C727" s="228" t="s">
        <v>3095</v>
      </c>
      <c r="D727" s="219" t="s">
        <v>219</v>
      </c>
      <c r="E727" s="219" t="s">
        <v>3096</v>
      </c>
      <c r="F727" s="219" t="s">
        <v>3097</v>
      </c>
      <c r="G727" s="219" t="s">
        <v>177</v>
      </c>
      <c r="H727" s="228" t="s">
        <v>3098</v>
      </c>
      <c r="I727" s="227">
        <v>44246</v>
      </c>
      <c r="J727" s="228" t="s">
        <v>166</v>
      </c>
      <c r="K727" s="219" t="s">
        <v>167</v>
      </c>
      <c r="L727" s="219" t="s">
        <v>559</v>
      </c>
      <c r="M727" s="227"/>
      <c r="N727" s="228"/>
      <c r="O727" s="219"/>
      <c r="P727" s="219"/>
      <c r="Q727" s="219"/>
      <c r="R727" s="219"/>
      <c r="S727" s="219"/>
      <c r="T727" s="243"/>
      <c r="U727" s="215"/>
      <c r="V727" s="241">
        <v>0</v>
      </c>
      <c r="W727" s="222"/>
      <c r="X727" s="53"/>
      <c r="Y727" s="53" t="s">
        <v>225</v>
      </c>
      <c r="Z727" s="223"/>
      <c r="AA727" s="230">
        <v>0</v>
      </c>
      <c r="AB727" s="229" t="s">
        <v>182</v>
      </c>
      <c r="AC727" s="214">
        <v>234546</v>
      </c>
      <c r="AD727" s="214"/>
    </row>
    <row r="728" spans="1:30" ht="15.75" customHeight="1" x14ac:dyDescent="0.25">
      <c r="A728" s="227">
        <v>44240</v>
      </c>
      <c r="B728" s="228"/>
      <c r="C728" s="228" t="s">
        <v>3099</v>
      </c>
      <c r="D728" s="219" t="s">
        <v>174</v>
      </c>
      <c r="E728" s="219" t="s">
        <v>278</v>
      </c>
      <c r="F728" s="219" t="s">
        <v>279</v>
      </c>
      <c r="G728" s="219" t="s">
        <v>177</v>
      </c>
      <c r="H728" s="228" t="s">
        <v>3100</v>
      </c>
      <c r="I728" s="227">
        <v>44247</v>
      </c>
      <c r="J728" s="228" t="s">
        <v>231</v>
      </c>
      <c r="K728" s="219" t="s">
        <v>184</v>
      </c>
      <c r="L728" s="219" t="s">
        <v>3101</v>
      </c>
      <c r="M728" s="227"/>
      <c r="N728" s="228"/>
      <c r="O728" s="219"/>
      <c r="P728" s="219"/>
      <c r="Q728" s="219"/>
      <c r="R728" s="219"/>
      <c r="S728" s="219"/>
      <c r="T728" s="243"/>
      <c r="U728" s="215"/>
      <c r="V728" s="241">
        <v>0</v>
      </c>
      <c r="W728" s="222"/>
      <c r="X728" s="221"/>
      <c r="Y728" s="221"/>
      <c r="Z728" s="223"/>
      <c r="AA728" s="230">
        <v>0</v>
      </c>
      <c r="AB728" s="229" t="s">
        <v>182</v>
      </c>
      <c r="AC728" s="214">
        <v>234253</v>
      </c>
      <c r="AD728" s="214"/>
    </row>
    <row r="729" spans="1:30" ht="15.75" customHeight="1" x14ac:dyDescent="0.25">
      <c r="A729" s="227">
        <v>44242</v>
      </c>
      <c r="B729" s="228">
        <v>33677141</v>
      </c>
      <c r="C729" s="228" t="s">
        <v>3102</v>
      </c>
      <c r="D729" s="219" t="s">
        <v>207</v>
      </c>
      <c r="E729" s="219" t="s">
        <v>3103</v>
      </c>
      <c r="F729" s="219" t="s">
        <v>3104</v>
      </c>
      <c r="G729" s="219" t="s">
        <v>177</v>
      </c>
      <c r="H729" s="228" t="s">
        <v>3105</v>
      </c>
      <c r="I729" s="227">
        <v>44247</v>
      </c>
      <c r="J729" s="228" t="s">
        <v>332</v>
      </c>
      <c r="K729" s="219" t="s">
        <v>184</v>
      </c>
      <c r="L729" s="219" t="s">
        <v>334</v>
      </c>
      <c r="M729" s="227" t="s">
        <v>186</v>
      </c>
      <c r="N729" s="228" t="s">
        <v>335</v>
      </c>
      <c r="O729" s="219" t="s">
        <v>184</v>
      </c>
      <c r="P729" s="219" t="s">
        <v>3036</v>
      </c>
      <c r="Q729" s="219"/>
      <c r="R729" s="219"/>
      <c r="S729" s="219"/>
      <c r="T729" s="243"/>
      <c r="U729" s="215"/>
      <c r="V729" s="241">
        <v>0</v>
      </c>
      <c r="W729" s="222"/>
      <c r="X729" s="221"/>
      <c r="Y729" s="221"/>
      <c r="Z729" s="223"/>
      <c r="AA729" s="230">
        <v>0</v>
      </c>
      <c r="AB729" s="229" t="s">
        <v>182</v>
      </c>
      <c r="AC729" s="214">
        <v>234409</v>
      </c>
      <c r="AD729" s="214"/>
    </row>
    <row r="730" spans="1:30" ht="15.75" customHeight="1" x14ac:dyDescent="0.25">
      <c r="A730" s="227">
        <v>44187</v>
      </c>
      <c r="B730" s="228"/>
      <c r="C730" s="228" t="s">
        <v>3106</v>
      </c>
      <c r="D730" s="219" t="s">
        <v>2255</v>
      </c>
      <c r="E730" s="219" t="s">
        <v>3107</v>
      </c>
      <c r="F730" s="219" t="s">
        <v>3108</v>
      </c>
      <c r="G730" s="219" t="s">
        <v>177</v>
      </c>
      <c r="H730" s="228" t="s">
        <v>3109</v>
      </c>
      <c r="I730" s="227">
        <v>44249</v>
      </c>
      <c r="J730" s="228" t="s">
        <v>179</v>
      </c>
      <c r="K730" s="219" t="s">
        <v>180</v>
      </c>
      <c r="L730" s="219" t="s">
        <v>3110</v>
      </c>
      <c r="M730" s="227"/>
      <c r="N730" s="228"/>
      <c r="O730" s="219"/>
      <c r="P730" s="219"/>
      <c r="Q730" s="219"/>
      <c r="R730" s="219"/>
      <c r="S730" s="219"/>
      <c r="T730" s="243"/>
      <c r="U730" s="215"/>
      <c r="V730" s="241">
        <v>0</v>
      </c>
      <c r="W730" s="222"/>
      <c r="X730" s="221"/>
      <c r="Y730" s="221"/>
      <c r="Z730" s="223"/>
      <c r="AA730" s="230">
        <v>0</v>
      </c>
      <c r="AB730" s="229" t="s">
        <v>182</v>
      </c>
      <c r="AC730" s="214">
        <v>228995</v>
      </c>
      <c r="AD730" s="214"/>
    </row>
    <row r="731" spans="1:30" ht="15.75" customHeight="1" x14ac:dyDescent="0.25">
      <c r="A731" s="227">
        <v>44243</v>
      </c>
      <c r="B731" s="228">
        <v>33671596</v>
      </c>
      <c r="C731" s="228" t="s">
        <v>3111</v>
      </c>
      <c r="D731" s="219" t="s">
        <v>174</v>
      </c>
      <c r="E731" s="219" t="s">
        <v>267</v>
      </c>
      <c r="F731" s="219" t="s">
        <v>3112</v>
      </c>
      <c r="G731" s="219" t="s">
        <v>177</v>
      </c>
      <c r="H731" s="228" t="s">
        <v>3113</v>
      </c>
      <c r="I731" s="227">
        <v>44249</v>
      </c>
      <c r="J731" s="228" t="s">
        <v>179</v>
      </c>
      <c r="K731" s="219" t="s">
        <v>184</v>
      </c>
      <c r="L731" s="219" t="s">
        <v>185</v>
      </c>
      <c r="M731" s="227" t="s">
        <v>186</v>
      </c>
      <c r="N731" s="228" t="s">
        <v>187</v>
      </c>
      <c r="O731" s="219"/>
      <c r="P731" s="219"/>
      <c r="Q731" s="219"/>
      <c r="R731" s="219"/>
      <c r="S731" s="219"/>
      <c r="T731" s="243"/>
      <c r="U731" s="215"/>
      <c r="V731" s="241">
        <v>0</v>
      </c>
      <c r="W731" s="222"/>
      <c r="X731" s="221"/>
      <c r="Y731" s="221"/>
      <c r="Z731" s="223"/>
      <c r="AA731" s="230">
        <v>0</v>
      </c>
      <c r="AB731" s="229" t="s">
        <v>182</v>
      </c>
      <c r="AC731" s="214">
        <v>234373</v>
      </c>
      <c r="AD731" s="214"/>
    </row>
    <row r="732" spans="1:30" ht="15.75" customHeight="1" x14ac:dyDescent="0.25">
      <c r="A732" s="227">
        <v>44245</v>
      </c>
      <c r="B732" s="228"/>
      <c r="C732" s="228" t="s">
        <v>3114</v>
      </c>
      <c r="D732" s="224" t="s">
        <v>207</v>
      </c>
      <c r="E732" s="224" t="s">
        <v>3115</v>
      </c>
      <c r="F732" s="224" t="s">
        <v>3116</v>
      </c>
      <c r="G732" s="224" t="s">
        <v>177</v>
      </c>
      <c r="H732" s="228" t="s">
        <v>3117</v>
      </c>
      <c r="I732" s="227">
        <v>44249</v>
      </c>
      <c r="J732" s="228"/>
      <c r="K732" s="224" t="s">
        <v>204</v>
      </c>
      <c r="L732" s="224" t="s">
        <v>3118</v>
      </c>
      <c r="M732" s="227"/>
      <c r="N732" s="228"/>
      <c r="O732" s="224"/>
      <c r="P732" s="224"/>
      <c r="Q732" s="224"/>
      <c r="R732" s="224"/>
      <c r="S732" s="224"/>
      <c r="T732" s="243"/>
      <c r="U732" s="215"/>
      <c r="V732" s="241">
        <v>0</v>
      </c>
      <c r="W732" s="222"/>
      <c r="X732" s="221"/>
      <c r="Y732" s="221"/>
      <c r="Z732" s="223"/>
      <c r="AA732" s="230">
        <v>0</v>
      </c>
      <c r="AB732" s="229" t="s">
        <v>427</v>
      </c>
      <c r="AC732" s="218">
        <v>234941</v>
      </c>
      <c r="AD732" s="218"/>
    </row>
    <row r="733" spans="1:30" ht="15.75" customHeight="1" x14ac:dyDescent="0.25">
      <c r="A733" s="227">
        <v>44158</v>
      </c>
      <c r="B733" s="228"/>
      <c r="C733" s="228" t="s">
        <v>3119</v>
      </c>
      <c r="D733" s="224" t="s">
        <v>3120</v>
      </c>
      <c r="E733" s="224" t="s">
        <v>3121</v>
      </c>
      <c r="F733" s="224" t="s">
        <v>3122</v>
      </c>
      <c r="G733" s="224" t="s">
        <v>177</v>
      </c>
      <c r="H733" s="228" t="s">
        <v>3123</v>
      </c>
      <c r="I733" s="227">
        <v>44250</v>
      </c>
      <c r="J733" s="228"/>
      <c r="K733" s="224" t="s">
        <v>167</v>
      </c>
      <c r="L733" s="224" t="s">
        <v>3124</v>
      </c>
      <c r="M733" s="227"/>
      <c r="N733" s="228"/>
      <c r="O733" s="224"/>
      <c r="P733" s="224"/>
      <c r="Q733" s="224"/>
      <c r="R733" s="224"/>
      <c r="S733" s="224"/>
      <c r="T733" s="243"/>
      <c r="U733" s="215"/>
      <c r="V733" s="241">
        <v>0</v>
      </c>
      <c r="W733" s="222"/>
      <c r="X733" s="53"/>
      <c r="Y733" s="221"/>
      <c r="Z733" s="223"/>
      <c r="AA733" s="230">
        <v>0</v>
      </c>
      <c r="AB733" s="229"/>
      <c r="AC733" s="218">
        <v>226312</v>
      </c>
      <c r="AD733" s="218"/>
    </row>
    <row r="734" spans="1:30" ht="15.75" customHeight="1" x14ac:dyDescent="0.25">
      <c r="A734" s="227">
        <v>44198</v>
      </c>
      <c r="B734" s="228"/>
      <c r="C734" s="228" t="s">
        <v>3125</v>
      </c>
      <c r="D734" s="219" t="s">
        <v>328</v>
      </c>
      <c r="E734" s="219" t="s">
        <v>1328</v>
      </c>
      <c r="F734" s="219" t="s">
        <v>1329</v>
      </c>
      <c r="G734" s="219" t="s">
        <v>177</v>
      </c>
      <c r="H734" s="228" t="s">
        <v>3126</v>
      </c>
      <c r="I734" s="227">
        <v>44250</v>
      </c>
      <c r="J734" s="228" t="s">
        <v>203</v>
      </c>
      <c r="K734" s="219" t="s">
        <v>184</v>
      </c>
      <c r="L734" s="219" t="s">
        <v>1090</v>
      </c>
      <c r="M734" s="227"/>
      <c r="N734" s="228"/>
      <c r="O734" s="219"/>
      <c r="P734" s="219"/>
      <c r="Q734" s="219"/>
      <c r="R734" s="219"/>
      <c r="S734" s="219"/>
      <c r="T734" s="243"/>
      <c r="U734" s="215"/>
      <c r="V734" s="241">
        <v>1620</v>
      </c>
      <c r="W734" s="222"/>
      <c r="X734" s="221"/>
      <c r="Y734" s="221"/>
      <c r="Z734" s="223"/>
      <c r="AA734" s="230">
        <v>1620</v>
      </c>
      <c r="AB734" s="229" t="s">
        <v>182</v>
      </c>
      <c r="AC734" s="214">
        <v>227555</v>
      </c>
      <c r="AD734" s="214"/>
    </row>
    <row r="735" spans="1:30" ht="15.75" customHeight="1" x14ac:dyDescent="0.25">
      <c r="A735" s="227">
        <v>44235</v>
      </c>
      <c r="B735" s="228">
        <v>33647707</v>
      </c>
      <c r="C735" s="228" t="s">
        <v>3127</v>
      </c>
      <c r="D735" s="219" t="s">
        <v>207</v>
      </c>
      <c r="E735" s="219" t="s">
        <v>3128</v>
      </c>
      <c r="F735" s="219" t="s">
        <v>3129</v>
      </c>
      <c r="G735" s="219" t="s">
        <v>177</v>
      </c>
      <c r="H735" s="228" t="s">
        <v>3130</v>
      </c>
      <c r="I735" s="227">
        <v>44250</v>
      </c>
      <c r="J735" s="228" t="s">
        <v>179</v>
      </c>
      <c r="K735" s="219" t="s">
        <v>204</v>
      </c>
      <c r="L735" s="219" t="s">
        <v>3131</v>
      </c>
      <c r="M735" s="227"/>
      <c r="N735" s="228"/>
      <c r="O735" s="219"/>
      <c r="P735" s="219"/>
      <c r="Q735" s="219"/>
      <c r="R735" s="219"/>
      <c r="S735" s="219"/>
      <c r="T735" s="243"/>
      <c r="U735" s="215"/>
      <c r="V735" s="241">
        <v>0</v>
      </c>
      <c r="W735" s="222"/>
      <c r="X735" s="221"/>
      <c r="Y735" s="221"/>
      <c r="Z735" s="223"/>
      <c r="AA735" s="230">
        <v>0</v>
      </c>
      <c r="AB735" s="229" t="s">
        <v>182</v>
      </c>
      <c r="AC735" s="214">
        <v>233880</v>
      </c>
      <c r="AD735" s="214"/>
    </row>
    <row r="736" spans="1:30" ht="15.75" customHeight="1" x14ac:dyDescent="0.25">
      <c r="A736" s="227">
        <v>44237</v>
      </c>
      <c r="B736" s="228">
        <v>33620736</v>
      </c>
      <c r="C736" s="228" t="s">
        <v>3132</v>
      </c>
      <c r="D736" s="219" t="s">
        <v>219</v>
      </c>
      <c r="E736" s="219" t="s">
        <v>2688</v>
      </c>
      <c r="F736" s="219" t="s">
        <v>2689</v>
      </c>
      <c r="G736" s="219" t="s">
        <v>177</v>
      </c>
      <c r="H736" s="228" t="s">
        <v>3133</v>
      </c>
      <c r="I736" s="227">
        <v>44250</v>
      </c>
      <c r="J736" s="228" t="s">
        <v>179</v>
      </c>
      <c r="K736" s="219" t="s">
        <v>204</v>
      </c>
      <c r="L736" s="219" t="s">
        <v>3134</v>
      </c>
      <c r="M736" s="227"/>
      <c r="N736" s="228"/>
      <c r="O736" s="219"/>
      <c r="P736" s="219"/>
      <c r="Q736" s="219"/>
      <c r="R736" s="219"/>
      <c r="S736" s="219"/>
      <c r="T736" s="243"/>
      <c r="U736" s="215"/>
      <c r="V736" s="241">
        <v>0</v>
      </c>
      <c r="W736" s="222"/>
      <c r="X736" s="221"/>
      <c r="Y736" s="221"/>
      <c r="Z736" s="223"/>
      <c r="AA736" s="230">
        <v>0</v>
      </c>
      <c r="AB736" s="229" t="s">
        <v>182</v>
      </c>
      <c r="AC736" s="214">
        <v>233928</v>
      </c>
      <c r="AD736" s="214"/>
    </row>
    <row r="737" spans="1:30" ht="15.75" customHeight="1" x14ac:dyDescent="0.25">
      <c r="A737" s="227">
        <v>44236</v>
      </c>
      <c r="B737" s="228"/>
      <c r="C737" s="228" t="s">
        <v>3135</v>
      </c>
      <c r="D737" s="224" t="s">
        <v>436</v>
      </c>
      <c r="E737" s="224" t="s">
        <v>3136</v>
      </c>
      <c r="F737" s="224" t="s">
        <v>3137</v>
      </c>
      <c r="G737" s="224" t="s">
        <v>177</v>
      </c>
      <c r="H737" s="228" t="s">
        <v>3138</v>
      </c>
      <c r="I737" s="227">
        <v>44250</v>
      </c>
      <c r="J737" s="228"/>
      <c r="K737" s="224" t="s">
        <v>184</v>
      </c>
      <c r="L737" s="224" t="s">
        <v>3139</v>
      </c>
      <c r="M737" s="227"/>
      <c r="N737" s="228"/>
      <c r="O737" s="224"/>
      <c r="P737" s="224"/>
      <c r="Q737" s="224"/>
      <c r="R737" s="224"/>
      <c r="S737" s="224"/>
      <c r="T737" s="243"/>
      <c r="U737" s="215"/>
      <c r="V737" s="241">
        <v>0</v>
      </c>
      <c r="W737" s="222"/>
      <c r="X737" s="221"/>
      <c r="Y737" s="221"/>
      <c r="Z737" s="223"/>
      <c r="AA737" s="230">
        <v>0</v>
      </c>
      <c r="AB737" s="229"/>
      <c r="AC737" s="218">
        <v>234076</v>
      </c>
      <c r="AD737" s="218"/>
    </row>
    <row r="738" spans="1:30" ht="15.75" customHeight="1" x14ac:dyDescent="0.25">
      <c r="A738" s="227">
        <v>44239</v>
      </c>
      <c r="B738" s="228">
        <v>33636594</v>
      </c>
      <c r="C738" s="228" t="s">
        <v>3140</v>
      </c>
      <c r="D738" s="219" t="s">
        <v>207</v>
      </c>
      <c r="E738" s="219" t="s">
        <v>3141</v>
      </c>
      <c r="F738" s="219" t="s">
        <v>3142</v>
      </c>
      <c r="G738" s="219" t="s">
        <v>177</v>
      </c>
      <c r="H738" s="228" t="s">
        <v>3143</v>
      </c>
      <c r="I738" s="227">
        <v>44250</v>
      </c>
      <c r="J738" s="228" t="s">
        <v>332</v>
      </c>
      <c r="K738" s="219" t="s">
        <v>186</v>
      </c>
      <c r="L738" s="219" t="s">
        <v>742</v>
      </c>
      <c r="M738" s="227" t="s">
        <v>184</v>
      </c>
      <c r="N738" s="228" t="s">
        <v>3144</v>
      </c>
      <c r="O738" s="219" t="s">
        <v>184</v>
      </c>
      <c r="P738" s="219" t="s">
        <v>3145</v>
      </c>
      <c r="Q738" s="219"/>
      <c r="R738" s="219"/>
      <c r="S738" s="219"/>
      <c r="T738" s="243"/>
      <c r="U738" s="215"/>
      <c r="V738" s="241">
        <v>0</v>
      </c>
      <c r="W738" s="222"/>
      <c r="X738" s="221"/>
      <c r="Y738" s="221"/>
      <c r="Z738" s="223"/>
      <c r="AA738" s="230">
        <v>0</v>
      </c>
      <c r="AB738" s="229" t="s">
        <v>182</v>
      </c>
      <c r="AC738" s="214">
        <v>234069</v>
      </c>
      <c r="AD738" s="214"/>
    </row>
    <row r="739" spans="1:30" ht="15.75" customHeight="1" x14ac:dyDescent="0.25">
      <c r="A739" s="227">
        <v>44247</v>
      </c>
      <c r="B739" s="228"/>
      <c r="C739" s="228" t="s">
        <v>3146</v>
      </c>
      <c r="D739" s="224" t="s">
        <v>207</v>
      </c>
      <c r="E739" s="224" t="s">
        <v>1652</v>
      </c>
      <c r="F739" s="224" t="s">
        <v>1653</v>
      </c>
      <c r="G739" s="224" t="s">
        <v>177</v>
      </c>
      <c r="H739" s="228" t="s">
        <v>3147</v>
      </c>
      <c r="I739" s="227">
        <v>44250</v>
      </c>
      <c r="J739" s="228"/>
      <c r="K739" s="224" t="s">
        <v>300</v>
      </c>
      <c r="L739" s="224" t="s">
        <v>1655</v>
      </c>
      <c r="M739" s="227" t="s">
        <v>167</v>
      </c>
      <c r="N739" s="228" t="s">
        <v>1115</v>
      </c>
      <c r="O739" s="224"/>
      <c r="P739" s="224"/>
      <c r="Q739" s="224"/>
      <c r="R739" s="224"/>
      <c r="S739" s="224"/>
      <c r="T739" s="243"/>
      <c r="U739" s="215"/>
      <c r="V739" s="241">
        <v>0</v>
      </c>
      <c r="W739" s="222"/>
      <c r="X739" s="53"/>
      <c r="Y739" s="53"/>
      <c r="Z739" s="223"/>
      <c r="AA739" s="230">
        <v>0</v>
      </c>
      <c r="AB739" s="229" t="s">
        <v>427</v>
      </c>
      <c r="AC739" s="218">
        <v>239024</v>
      </c>
      <c r="AD739" s="218"/>
    </row>
    <row r="740" spans="1:30" ht="15.75" customHeight="1" x14ac:dyDescent="0.25">
      <c r="A740" s="227">
        <v>44206</v>
      </c>
      <c r="B740" s="228"/>
      <c r="C740" s="228" t="s">
        <v>3148</v>
      </c>
      <c r="D740" s="219" t="s">
        <v>207</v>
      </c>
      <c r="E740" s="219" t="s">
        <v>3149</v>
      </c>
      <c r="F740" s="219" t="s">
        <v>3150</v>
      </c>
      <c r="G740" s="219" t="s">
        <v>177</v>
      </c>
      <c r="H740" s="228" t="s">
        <v>3151</v>
      </c>
      <c r="I740" s="227">
        <v>44251</v>
      </c>
      <c r="J740" s="228" t="s">
        <v>179</v>
      </c>
      <c r="K740" s="219" t="s">
        <v>167</v>
      </c>
      <c r="L740" s="219" t="s">
        <v>3152</v>
      </c>
      <c r="M740" s="227" t="s">
        <v>167</v>
      </c>
      <c r="N740" s="228" t="s">
        <v>3153</v>
      </c>
      <c r="O740" s="219"/>
      <c r="P740" s="219"/>
      <c r="Q740" s="219"/>
      <c r="R740" s="219"/>
      <c r="S740" s="219"/>
      <c r="T740" s="243"/>
      <c r="U740" s="215"/>
      <c r="V740" s="241">
        <v>0</v>
      </c>
      <c r="W740" s="222"/>
      <c r="X740" s="221"/>
      <c r="Y740" s="221"/>
      <c r="Z740" s="223"/>
      <c r="AA740" s="230">
        <v>0</v>
      </c>
      <c r="AB740" s="229" t="s">
        <v>427</v>
      </c>
      <c r="AC740" s="214">
        <v>228996</v>
      </c>
      <c r="AD740" s="214"/>
    </row>
    <row r="741" spans="1:30" ht="15.75" customHeight="1" x14ac:dyDescent="0.25">
      <c r="A741" s="227">
        <v>44238</v>
      </c>
      <c r="B741" s="228"/>
      <c r="C741" s="228" t="s">
        <v>3154</v>
      </c>
      <c r="D741" s="219" t="s">
        <v>1234</v>
      </c>
      <c r="E741" s="219" t="s">
        <v>3155</v>
      </c>
      <c r="F741" s="219" t="s">
        <v>3156</v>
      </c>
      <c r="G741" s="219" t="s">
        <v>177</v>
      </c>
      <c r="H741" s="228" t="s">
        <v>3157</v>
      </c>
      <c r="I741" s="227">
        <v>44252</v>
      </c>
      <c r="J741" s="228" t="s">
        <v>203</v>
      </c>
      <c r="K741" s="219" t="s">
        <v>167</v>
      </c>
      <c r="L741" s="219" t="s">
        <v>408</v>
      </c>
      <c r="M741" s="227" t="s">
        <v>167</v>
      </c>
      <c r="N741" s="228" t="s">
        <v>506</v>
      </c>
      <c r="O741" s="219"/>
      <c r="P741" s="219"/>
      <c r="Q741" s="219"/>
      <c r="R741" s="219"/>
      <c r="S741" s="219"/>
      <c r="T741" s="243"/>
      <c r="U741" s="215"/>
      <c r="V741" s="241">
        <v>0</v>
      </c>
      <c r="W741" s="222"/>
      <c r="X741" s="221" t="s">
        <v>240</v>
      </c>
      <c r="Y741" s="221"/>
      <c r="Z741" s="223"/>
      <c r="AA741" s="230">
        <v>0</v>
      </c>
      <c r="AB741" s="229" t="s">
        <v>182</v>
      </c>
      <c r="AC741" s="214">
        <v>226100</v>
      </c>
      <c r="AD741" s="214"/>
    </row>
    <row r="742" spans="1:30" ht="15.75" customHeight="1" x14ac:dyDescent="0.25">
      <c r="A742" s="227">
        <v>44201</v>
      </c>
      <c r="B742" s="228">
        <v>33630831</v>
      </c>
      <c r="C742" s="228" t="s">
        <v>3158</v>
      </c>
      <c r="D742" s="219" t="s">
        <v>303</v>
      </c>
      <c r="E742" s="219" t="s">
        <v>3159</v>
      </c>
      <c r="F742" s="219" t="s">
        <v>3160</v>
      </c>
      <c r="G742" s="219" t="s">
        <v>177</v>
      </c>
      <c r="H742" s="228" t="s">
        <v>3161</v>
      </c>
      <c r="I742" s="227">
        <v>44252</v>
      </c>
      <c r="J742" s="228" t="s">
        <v>179</v>
      </c>
      <c r="K742" s="219" t="s">
        <v>184</v>
      </c>
      <c r="L742" s="219" t="s">
        <v>1676</v>
      </c>
      <c r="M742" s="227" t="s">
        <v>184</v>
      </c>
      <c r="N742" s="228" t="s">
        <v>448</v>
      </c>
      <c r="O742" s="219" t="s">
        <v>184</v>
      </c>
      <c r="P742" s="219" t="s">
        <v>1825</v>
      </c>
      <c r="Q742" s="219"/>
      <c r="R742" s="219"/>
      <c r="S742" s="219"/>
      <c r="T742" s="243"/>
      <c r="U742" s="215"/>
      <c r="V742" s="241">
        <v>0</v>
      </c>
      <c r="W742" s="222"/>
      <c r="X742" s="221"/>
      <c r="Y742" s="221"/>
      <c r="Z742" s="223"/>
      <c r="AA742" s="230">
        <v>0</v>
      </c>
      <c r="AB742" s="229" t="s">
        <v>182</v>
      </c>
      <c r="AC742" s="214">
        <v>232858</v>
      </c>
      <c r="AD742" s="214"/>
    </row>
    <row r="743" spans="1:30" ht="15.75" customHeight="1" x14ac:dyDescent="0.25">
      <c r="A743" s="227">
        <v>44247</v>
      </c>
      <c r="B743" s="228"/>
      <c r="C743" s="228" t="s">
        <v>3162</v>
      </c>
      <c r="D743" s="219" t="s">
        <v>207</v>
      </c>
      <c r="E743" s="219" t="s">
        <v>1652</v>
      </c>
      <c r="F743" s="219" t="s">
        <v>1653</v>
      </c>
      <c r="G743" s="219" t="s">
        <v>177</v>
      </c>
      <c r="H743" s="228" t="s">
        <v>3163</v>
      </c>
      <c r="I743" s="227">
        <v>44252</v>
      </c>
      <c r="J743" s="228" t="s">
        <v>179</v>
      </c>
      <c r="K743" s="219" t="s">
        <v>300</v>
      </c>
      <c r="L743" s="219" t="s">
        <v>1655</v>
      </c>
      <c r="M743" s="227" t="s">
        <v>167</v>
      </c>
      <c r="N743" s="228" t="s">
        <v>1115</v>
      </c>
      <c r="O743" s="219"/>
      <c r="P743" s="219"/>
      <c r="Q743" s="219"/>
      <c r="R743" s="219"/>
      <c r="S743" s="219"/>
      <c r="T743" s="243"/>
      <c r="U743" s="215"/>
      <c r="V743" s="241">
        <v>0</v>
      </c>
      <c r="W743" s="222"/>
      <c r="X743" s="221"/>
      <c r="Y743" s="221"/>
      <c r="Z743" s="223"/>
      <c r="AA743" s="230">
        <v>0</v>
      </c>
      <c r="AB743" s="229" t="s">
        <v>182</v>
      </c>
      <c r="AC743" s="214">
        <v>239026</v>
      </c>
      <c r="AD743" s="214"/>
    </row>
    <row r="744" spans="1:30" ht="15.75" customHeight="1" x14ac:dyDescent="0.25">
      <c r="A744" s="227">
        <v>44208</v>
      </c>
      <c r="B744" s="228">
        <v>33637055</v>
      </c>
      <c r="C744" s="228" t="s">
        <v>3164</v>
      </c>
      <c r="D744" s="219" t="s">
        <v>1234</v>
      </c>
      <c r="E744" s="219" t="s">
        <v>538</v>
      </c>
      <c r="F744" s="219" t="s">
        <v>539</v>
      </c>
      <c r="G744" s="219" t="s">
        <v>177</v>
      </c>
      <c r="H744" s="228" t="s">
        <v>3165</v>
      </c>
      <c r="I744" s="227">
        <v>44253</v>
      </c>
      <c r="J744" s="228" t="s">
        <v>179</v>
      </c>
      <c r="K744" s="219" t="s">
        <v>184</v>
      </c>
      <c r="L744" s="219" t="s">
        <v>554</v>
      </c>
      <c r="M744" s="227" t="s">
        <v>186</v>
      </c>
      <c r="N744" s="228" t="s">
        <v>838</v>
      </c>
      <c r="O744" s="219"/>
      <c r="P744" s="219"/>
      <c r="Q744" s="219"/>
      <c r="R744" s="219"/>
      <c r="S744" s="219"/>
      <c r="T744" s="243"/>
      <c r="U744" s="215"/>
      <c r="V744" s="241">
        <v>0</v>
      </c>
      <c r="W744" s="222"/>
      <c r="X744" s="221"/>
      <c r="Y744" s="221"/>
      <c r="Z744" s="223"/>
      <c r="AA744" s="230">
        <v>0</v>
      </c>
      <c r="AB744" s="229" t="s">
        <v>182</v>
      </c>
      <c r="AC744" s="214">
        <v>228978</v>
      </c>
      <c r="AD744" s="214"/>
    </row>
    <row r="745" spans="1:30" ht="15.75" customHeight="1" x14ac:dyDescent="0.25">
      <c r="A745" s="227">
        <v>44218</v>
      </c>
      <c r="B745" s="228">
        <v>33637568</v>
      </c>
      <c r="C745" s="228" t="s">
        <v>3166</v>
      </c>
      <c r="D745" s="219" t="s">
        <v>328</v>
      </c>
      <c r="E745" s="219" t="s">
        <v>2592</v>
      </c>
      <c r="F745" s="219" t="s">
        <v>2593</v>
      </c>
      <c r="G745" s="219" t="s">
        <v>177</v>
      </c>
      <c r="H745" s="228" t="s">
        <v>3167</v>
      </c>
      <c r="I745" s="227">
        <v>44253</v>
      </c>
      <c r="J745" s="228" t="s">
        <v>203</v>
      </c>
      <c r="K745" s="219" t="s">
        <v>352</v>
      </c>
      <c r="L745" s="219" t="s">
        <v>3168</v>
      </c>
      <c r="M745" s="227" t="s">
        <v>352</v>
      </c>
      <c r="N745" s="228" t="s">
        <v>3169</v>
      </c>
      <c r="O745" s="219" t="s">
        <v>352</v>
      </c>
      <c r="P745" s="219" t="s">
        <v>3168</v>
      </c>
      <c r="Q745" s="219"/>
      <c r="R745" s="219"/>
      <c r="S745" s="219"/>
      <c r="T745" s="243"/>
      <c r="U745" s="215"/>
      <c r="V745" s="241">
        <v>0</v>
      </c>
      <c r="W745" s="222"/>
      <c r="X745" s="221" t="s">
        <v>240</v>
      </c>
      <c r="Y745" s="221"/>
      <c r="Z745" s="223"/>
      <c r="AA745" s="230">
        <v>0</v>
      </c>
      <c r="AB745" s="229" t="s">
        <v>182</v>
      </c>
      <c r="AC745" s="214">
        <v>229127</v>
      </c>
      <c r="AD745" s="214"/>
    </row>
    <row r="746" spans="1:30" ht="15.75" customHeight="1" x14ac:dyDescent="0.25">
      <c r="A746" s="227">
        <v>44201</v>
      </c>
      <c r="B746" s="228">
        <v>33637520</v>
      </c>
      <c r="C746" s="228" t="s">
        <v>3170</v>
      </c>
      <c r="D746" s="219" t="s">
        <v>451</v>
      </c>
      <c r="E746" s="219" t="s">
        <v>1100</v>
      </c>
      <c r="F746" s="219" t="s">
        <v>1101</v>
      </c>
      <c r="G746" s="219" t="s">
        <v>177</v>
      </c>
      <c r="H746" s="228" t="s">
        <v>3171</v>
      </c>
      <c r="I746" s="227">
        <v>44253</v>
      </c>
      <c r="J746" s="228" t="s">
        <v>203</v>
      </c>
      <c r="K746" s="219" t="s">
        <v>180</v>
      </c>
      <c r="L746" s="219" t="s">
        <v>1122</v>
      </c>
      <c r="M746" s="227" t="s">
        <v>167</v>
      </c>
      <c r="N746" s="228" t="s">
        <v>211</v>
      </c>
      <c r="O746" s="219" t="s">
        <v>167</v>
      </c>
      <c r="P746" s="219" t="s">
        <v>1124</v>
      </c>
      <c r="Q746" s="219"/>
      <c r="R746" s="219"/>
      <c r="S746" s="219"/>
      <c r="T746" s="243"/>
      <c r="U746" s="215"/>
      <c r="V746" s="241">
        <v>3957.78</v>
      </c>
      <c r="W746" s="222"/>
      <c r="X746" s="221"/>
      <c r="Y746" s="221"/>
      <c r="Z746" s="223"/>
      <c r="AA746" s="230">
        <v>3957.78</v>
      </c>
      <c r="AB746" s="229" t="s">
        <v>182</v>
      </c>
      <c r="AC746" s="214">
        <v>227614</v>
      </c>
      <c r="AD746" s="214"/>
    </row>
    <row r="747" spans="1:30" ht="15.75" customHeight="1" x14ac:dyDescent="0.25">
      <c r="A747" s="227">
        <v>44250</v>
      </c>
      <c r="B747" s="228">
        <v>33652148</v>
      </c>
      <c r="C747" s="228" t="s">
        <v>3172</v>
      </c>
      <c r="D747" s="219" t="s">
        <v>207</v>
      </c>
      <c r="E747" s="219" t="s">
        <v>3173</v>
      </c>
      <c r="F747" s="219" t="s">
        <v>3174</v>
      </c>
      <c r="G747" s="219" t="s">
        <v>177</v>
      </c>
      <c r="H747" s="228" t="s">
        <v>3175</v>
      </c>
      <c r="I747" s="227">
        <v>44254</v>
      </c>
      <c r="J747" s="228" t="s">
        <v>179</v>
      </c>
      <c r="K747" s="219" t="s">
        <v>180</v>
      </c>
      <c r="L747" s="219" t="s">
        <v>2127</v>
      </c>
      <c r="M747" s="227"/>
      <c r="N747" s="228"/>
      <c r="O747" s="219"/>
      <c r="P747" s="219"/>
      <c r="Q747" s="219"/>
      <c r="R747" s="219"/>
      <c r="S747" s="219"/>
      <c r="T747" s="243"/>
      <c r="U747" s="215"/>
      <c r="V747" s="241">
        <v>0</v>
      </c>
      <c r="W747" s="222"/>
      <c r="X747" s="221"/>
      <c r="Y747" s="221"/>
      <c r="Z747" s="223"/>
      <c r="AA747" s="230">
        <v>0</v>
      </c>
      <c r="AB747" s="229" t="s">
        <v>182</v>
      </c>
      <c r="AC747" s="214">
        <v>235490</v>
      </c>
      <c r="AD747" s="214"/>
    </row>
    <row r="748" spans="1:30" ht="15.75" customHeight="1" x14ac:dyDescent="0.25">
      <c r="A748" s="227">
        <v>44218</v>
      </c>
      <c r="B748" s="228">
        <v>33649053</v>
      </c>
      <c r="C748" s="228" t="s">
        <v>3176</v>
      </c>
      <c r="D748" s="219" t="s">
        <v>328</v>
      </c>
      <c r="E748" s="219" t="s">
        <v>521</v>
      </c>
      <c r="F748" s="219" t="s">
        <v>522</v>
      </c>
      <c r="G748" s="219" t="s">
        <v>177</v>
      </c>
      <c r="H748" s="228" t="s">
        <v>3177</v>
      </c>
      <c r="I748" s="227">
        <v>44256</v>
      </c>
      <c r="J748" s="228" t="s">
        <v>332</v>
      </c>
      <c r="K748" s="219" t="s">
        <v>184</v>
      </c>
      <c r="L748" s="219" t="s">
        <v>334</v>
      </c>
      <c r="M748" s="227" t="s">
        <v>186</v>
      </c>
      <c r="N748" s="228" t="s">
        <v>335</v>
      </c>
      <c r="O748" s="219" t="s">
        <v>184</v>
      </c>
      <c r="P748" s="219" t="s">
        <v>3036</v>
      </c>
      <c r="Q748" s="219"/>
      <c r="R748" s="219"/>
      <c r="S748" s="219"/>
      <c r="T748" s="243"/>
      <c r="U748" s="215"/>
      <c r="V748" s="241">
        <v>0</v>
      </c>
      <c r="W748" s="222"/>
      <c r="X748" s="221"/>
      <c r="Y748" s="221"/>
      <c r="Z748" s="223"/>
      <c r="AA748" s="230">
        <v>0</v>
      </c>
      <c r="AB748" s="229" t="s">
        <v>182</v>
      </c>
      <c r="AC748" s="214">
        <v>232830</v>
      </c>
      <c r="AD748" s="214"/>
    </row>
    <row r="749" spans="1:30" ht="15.75" customHeight="1" x14ac:dyDescent="0.25">
      <c r="A749" s="227">
        <v>44239</v>
      </c>
      <c r="B749" s="228"/>
      <c r="C749" s="228" t="s">
        <v>3178</v>
      </c>
      <c r="D749" s="219" t="s">
        <v>1086</v>
      </c>
      <c r="E749" s="219" t="s">
        <v>3179</v>
      </c>
      <c r="F749" s="219" t="s">
        <v>3180</v>
      </c>
      <c r="G749" s="219" t="s">
        <v>177</v>
      </c>
      <c r="H749" s="228" t="s">
        <v>3181</v>
      </c>
      <c r="I749" s="227">
        <v>44256</v>
      </c>
      <c r="J749" s="228" t="s">
        <v>166</v>
      </c>
      <c r="K749" s="219" t="s">
        <v>204</v>
      </c>
      <c r="L749" s="219" t="s">
        <v>2224</v>
      </c>
      <c r="M749" s="227"/>
      <c r="N749" s="228"/>
      <c r="O749" s="219"/>
      <c r="P749" s="219"/>
      <c r="Q749" s="219"/>
      <c r="R749" s="219"/>
      <c r="S749" s="219"/>
      <c r="T749" s="243"/>
      <c r="U749" s="215"/>
      <c r="V749" s="241">
        <v>0</v>
      </c>
      <c r="W749" s="222"/>
      <c r="X749" s="221"/>
      <c r="Y749" s="221" t="s">
        <v>2059</v>
      </c>
      <c r="Z749" s="223"/>
      <c r="AA749" s="230">
        <v>0</v>
      </c>
      <c r="AB749" s="229" t="s">
        <v>182</v>
      </c>
      <c r="AC749" s="214">
        <v>234382</v>
      </c>
      <c r="AD749" s="214"/>
    </row>
    <row r="750" spans="1:30" ht="15.75" customHeight="1" x14ac:dyDescent="0.25">
      <c r="A750" s="227">
        <v>44245</v>
      </c>
      <c r="B750" s="228">
        <v>33646219</v>
      </c>
      <c r="C750" s="228" t="s">
        <v>3182</v>
      </c>
      <c r="D750" s="219" t="s">
        <v>234</v>
      </c>
      <c r="E750" s="219" t="s">
        <v>3183</v>
      </c>
      <c r="F750" s="219" t="s">
        <v>3184</v>
      </c>
      <c r="G750" s="219" t="s">
        <v>177</v>
      </c>
      <c r="H750" s="228" t="s">
        <v>3185</v>
      </c>
      <c r="I750" s="227">
        <v>44256</v>
      </c>
      <c r="J750" s="228" t="s">
        <v>166</v>
      </c>
      <c r="K750" s="219" t="s">
        <v>167</v>
      </c>
      <c r="L750" s="219" t="s">
        <v>1857</v>
      </c>
      <c r="M750" s="227"/>
      <c r="N750" s="228"/>
      <c r="O750" s="219"/>
      <c r="P750" s="219"/>
      <c r="Q750" s="219"/>
      <c r="R750" s="219"/>
      <c r="S750" s="219"/>
      <c r="T750" s="243"/>
      <c r="U750" s="215"/>
      <c r="V750" s="241">
        <v>0</v>
      </c>
      <c r="W750" s="222"/>
      <c r="X750" s="221"/>
      <c r="Y750" s="53" t="s">
        <v>414</v>
      </c>
      <c r="Z750" s="223"/>
      <c r="AA750" s="230">
        <v>0</v>
      </c>
      <c r="AB750" s="229" t="s">
        <v>241</v>
      </c>
      <c r="AC750" s="214">
        <v>234547</v>
      </c>
      <c r="AD750" s="214"/>
    </row>
    <row r="751" spans="1:30" ht="15.75" customHeight="1" x14ac:dyDescent="0.25">
      <c r="A751" s="227">
        <v>44253</v>
      </c>
      <c r="B751" s="228"/>
      <c r="C751" s="228" t="s">
        <v>3186</v>
      </c>
      <c r="D751" s="219" t="s">
        <v>234</v>
      </c>
      <c r="E751" s="219" t="s">
        <v>3187</v>
      </c>
      <c r="F751" s="219" t="s">
        <v>3188</v>
      </c>
      <c r="G751" s="219" t="s">
        <v>177</v>
      </c>
      <c r="H751" s="228" t="s">
        <v>3189</v>
      </c>
      <c r="I751" s="227">
        <v>44256</v>
      </c>
      <c r="J751" s="228" t="s">
        <v>166</v>
      </c>
      <c r="K751" s="219" t="s">
        <v>167</v>
      </c>
      <c r="L751" s="219" t="s">
        <v>468</v>
      </c>
      <c r="M751" s="227"/>
      <c r="N751" s="228"/>
      <c r="O751" s="219"/>
      <c r="P751" s="219"/>
      <c r="Q751" s="219"/>
      <c r="R751" s="219"/>
      <c r="S751" s="219"/>
      <c r="T751" s="243"/>
      <c r="U751" s="215"/>
      <c r="V751" s="241">
        <v>0</v>
      </c>
      <c r="W751" s="222"/>
      <c r="X751" s="221"/>
      <c r="Y751" s="221" t="s">
        <v>414</v>
      </c>
      <c r="Z751" s="223"/>
      <c r="AA751" s="230">
        <v>0</v>
      </c>
      <c r="AB751" s="229" t="s">
        <v>241</v>
      </c>
      <c r="AC751" s="214">
        <v>235178</v>
      </c>
      <c r="AD751" s="214"/>
    </row>
    <row r="752" spans="1:30" ht="15.75" customHeight="1" x14ac:dyDescent="0.25">
      <c r="A752" s="227">
        <v>44252</v>
      </c>
      <c r="B752" s="228">
        <v>33650196</v>
      </c>
      <c r="C752" s="228" t="s">
        <v>3190</v>
      </c>
      <c r="D752" s="219" t="s">
        <v>219</v>
      </c>
      <c r="E752" s="219" t="s">
        <v>3191</v>
      </c>
      <c r="F752" s="219" t="s">
        <v>3192</v>
      </c>
      <c r="G752" s="219" t="s">
        <v>177</v>
      </c>
      <c r="H752" s="228" t="s">
        <v>3193</v>
      </c>
      <c r="I752" s="227">
        <v>44256</v>
      </c>
      <c r="J752" s="228" t="s">
        <v>166</v>
      </c>
      <c r="K752" s="219" t="s">
        <v>184</v>
      </c>
      <c r="L752" s="219" t="s">
        <v>789</v>
      </c>
      <c r="M752" s="227"/>
      <c r="N752" s="228"/>
      <c r="O752" s="219"/>
      <c r="P752" s="219"/>
      <c r="Q752" s="219"/>
      <c r="R752" s="219"/>
      <c r="S752" s="219"/>
      <c r="T752" s="243"/>
      <c r="U752" s="215"/>
      <c r="V752" s="241">
        <v>0</v>
      </c>
      <c r="W752" s="222"/>
      <c r="X752" s="53"/>
      <c r="Y752" s="53" t="s">
        <v>225</v>
      </c>
      <c r="Z752" s="223"/>
      <c r="AA752" s="230">
        <v>0</v>
      </c>
      <c r="AB752" s="229"/>
      <c r="AC752" s="214">
        <v>235733</v>
      </c>
      <c r="AD752" s="214"/>
    </row>
    <row r="753" spans="1:30" ht="15.75" customHeight="1" x14ac:dyDescent="0.25">
      <c r="A753" s="227">
        <v>44221</v>
      </c>
      <c r="B753" s="228">
        <v>33677511</v>
      </c>
      <c r="C753" s="228" t="s">
        <v>3194</v>
      </c>
      <c r="D753" s="224" t="s">
        <v>347</v>
      </c>
      <c r="E753" s="224" t="s">
        <v>1160</v>
      </c>
      <c r="F753" s="224" t="s">
        <v>1161</v>
      </c>
      <c r="G753" s="224" t="s">
        <v>177</v>
      </c>
      <c r="H753" s="228" t="s">
        <v>3195</v>
      </c>
      <c r="I753" s="227">
        <v>44257</v>
      </c>
      <c r="J753" s="228"/>
      <c r="K753" s="224" t="s">
        <v>184</v>
      </c>
      <c r="L753" s="224" t="s">
        <v>3036</v>
      </c>
      <c r="M753" s="227" t="s">
        <v>186</v>
      </c>
      <c r="N753" s="228" t="s">
        <v>335</v>
      </c>
      <c r="O753" s="224"/>
      <c r="P753" s="224"/>
      <c r="Q753" s="224"/>
      <c r="R753" s="224"/>
      <c r="S753" s="224"/>
      <c r="T753" s="243"/>
      <c r="U753" s="215"/>
      <c r="V753" s="241">
        <v>0</v>
      </c>
      <c r="W753" s="222"/>
      <c r="X753" s="221"/>
      <c r="Y753" s="221"/>
      <c r="Z753" s="223"/>
      <c r="AA753" s="230">
        <v>0</v>
      </c>
      <c r="AB753" s="229"/>
      <c r="AC753" s="218">
        <v>232682</v>
      </c>
      <c r="AD753" s="218"/>
    </row>
    <row r="754" spans="1:30" ht="15.75" customHeight="1" x14ac:dyDescent="0.25">
      <c r="A754" s="227">
        <v>44224</v>
      </c>
      <c r="B754" s="228"/>
      <c r="C754" s="228" t="s">
        <v>3196</v>
      </c>
      <c r="D754" s="224" t="s">
        <v>459</v>
      </c>
      <c r="E754" s="224" t="s">
        <v>3197</v>
      </c>
      <c r="F754" s="224" t="s">
        <v>3198</v>
      </c>
      <c r="G754" s="224" t="s">
        <v>177</v>
      </c>
      <c r="H754" s="228" t="s">
        <v>3199</v>
      </c>
      <c r="I754" s="227">
        <v>44257</v>
      </c>
      <c r="J754" s="228"/>
      <c r="K754" s="224" t="s">
        <v>167</v>
      </c>
      <c r="L754" s="224" t="s">
        <v>463</v>
      </c>
      <c r="M754" s="227"/>
      <c r="N754" s="228"/>
      <c r="O754" s="224"/>
      <c r="P754" s="224"/>
      <c r="Q754" s="224"/>
      <c r="R754" s="224"/>
      <c r="S754" s="224"/>
      <c r="T754" s="243"/>
      <c r="U754" s="215"/>
      <c r="V754" s="241">
        <v>0</v>
      </c>
      <c r="W754" s="222"/>
      <c r="X754" s="221"/>
      <c r="Y754" s="221"/>
      <c r="Z754" s="223"/>
      <c r="AA754" s="230">
        <v>0</v>
      </c>
      <c r="AB754" s="229"/>
      <c r="AC754" s="218">
        <v>232908</v>
      </c>
      <c r="AD754" s="218"/>
    </row>
    <row r="755" spans="1:30" ht="15.75" customHeight="1" x14ac:dyDescent="0.25">
      <c r="A755" s="227">
        <v>44244</v>
      </c>
      <c r="B755" s="228">
        <v>33651444</v>
      </c>
      <c r="C755" s="228" t="s">
        <v>3200</v>
      </c>
      <c r="D755" s="219" t="s">
        <v>219</v>
      </c>
      <c r="E755" s="219" t="s">
        <v>2688</v>
      </c>
      <c r="F755" s="219" t="s">
        <v>2689</v>
      </c>
      <c r="G755" s="219" t="s">
        <v>177</v>
      </c>
      <c r="H755" s="228" t="s">
        <v>3201</v>
      </c>
      <c r="I755" s="227">
        <v>44257</v>
      </c>
      <c r="J755" s="228" t="s">
        <v>166</v>
      </c>
      <c r="K755" s="219" t="s">
        <v>184</v>
      </c>
      <c r="L755" s="219" t="s">
        <v>2808</v>
      </c>
      <c r="M755" s="227"/>
      <c r="N755" s="228"/>
      <c r="O755" s="219"/>
      <c r="P755" s="219"/>
      <c r="Q755" s="219"/>
      <c r="R755" s="219"/>
      <c r="S755" s="219"/>
      <c r="T755" s="243"/>
      <c r="U755" s="215"/>
      <c r="V755" s="241">
        <v>0</v>
      </c>
      <c r="W755" s="222"/>
      <c r="X755" s="53"/>
      <c r="Y755" s="53" t="s">
        <v>225</v>
      </c>
      <c r="Z755" s="223"/>
      <c r="AA755" s="230">
        <v>0</v>
      </c>
      <c r="AB755" s="229" t="s">
        <v>182</v>
      </c>
      <c r="AC755" s="214">
        <v>234458</v>
      </c>
      <c r="AD755" s="214"/>
    </row>
    <row r="756" spans="1:30" ht="15.75" customHeight="1" x14ac:dyDescent="0.25">
      <c r="A756" s="227">
        <v>44207</v>
      </c>
      <c r="B756" s="228">
        <v>33651838</v>
      </c>
      <c r="C756" s="228" t="s">
        <v>3202</v>
      </c>
      <c r="D756" s="219" t="s">
        <v>303</v>
      </c>
      <c r="E756" s="219" t="s">
        <v>862</v>
      </c>
      <c r="F756" s="219" t="s">
        <v>863</v>
      </c>
      <c r="G756" s="219" t="s">
        <v>177</v>
      </c>
      <c r="H756" s="228" t="s">
        <v>3203</v>
      </c>
      <c r="I756" s="227">
        <v>44257</v>
      </c>
      <c r="J756" s="228" t="s">
        <v>203</v>
      </c>
      <c r="K756" s="219" t="s">
        <v>180</v>
      </c>
      <c r="L756" s="219" t="s">
        <v>3204</v>
      </c>
      <c r="M756" s="227" t="s">
        <v>316</v>
      </c>
      <c r="N756" s="228" t="s">
        <v>3205</v>
      </c>
      <c r="O756" s="219"/>
      <c r="P756" s="219"/>
      <c r="Q756" s="219"/>
      <c r="R756" s="219"/>
      <c r="S756" s="219"/>
      <c r="T756" s="243"/>
      <c r="U756" s="215"/>
      <c r="V756" s="241">
        <v>0</v>
      </c>
      <c r="W756" s="222"/>
      <c r="X756" s="221" t="s">
        <v>240</v>
      </c>
      <c r="Y756" s="221"/>
      <c r="Z756" s="223"/>
      <c r="AA756" s="230">
        <v>0</v>
      </c>
      <c r="AB756" s="229" t="s">
        <v>182</v>
      </c>
      <c r="AC756" s="214">
        <v>235801</v>
      </c>
      <c r="AD756" s="214"/>
    </row>
    <row r="757" spans="1:30" ht="15.75" customHeight="1" x14ac:dyDescent="0.25">
      <c r="A757" s="227">
        <v>44252</v>
      </c>
      <c r="B757" s="228"/>
      <c r="C757" s="228" t="s">
        <v>3206</v>
      </c>
      <c r="D757" s="219" t="s">
        <v>174</v>
      </c>
      <c r="E757" s="219" t="s">
        <v>278</v>
      </c>
      <c r="F757" s="219" t="s">
        <v>279</v>
      </c>
      <c r="G757" s="219" t="s">
        <v>177</v>
      </c>
      <c r="H757" s="228" t="s">
        <v>3207</v>
      </c>
      <c r="I757" s="227">
        <v>44258</v>
      </c>
      <c r="J757" s="228" t="s">
        <v>179</v>
      </c>
      <c r="K757" s="219" t="s">
        <v>184</v>
      </c>
      <c r="L757" s="219" t="s">
        <v>318</v>
      </c>
      <c r="M757" s="227"/>
      <c r="N757" s="228"/>
      <c r="O757" s="219"/>
      <c r="P757" s="219"/>
      <c r="Q757" s="219"/>
      <c r="R757" s="219"/>
      <c r="S757" s="219"/>
      <c r="T757" s="243"/>
      <c r="U757" s="215"/>
      <c r="V757" s="241">
        <v>0</v>
      </c>
      <c r="W757" s="222"/>
      <c r="X757" s="221"/>
      <c r="Y757" s="221"/>
      <c r="Z757" s="223"/>
      <c r="AA757" s="230">
        <v>0</v>
      </c>
      <c r="AB757" s="229" t="s">
        <v>182</v>
      </c>
      <c r="AC757" s="214">
        <v>235146</v>
      </c>
      <c r="AD757" s="214"/>
    </row>
    <row r="758" spans="1:30" ht="15.75" customHeight="1" x14ac:dyDescent="0.25">
      <c r="A758" s="227">
        <v>44183</v>
      </c>
      <c r="B758" s="228"/>
      <c r="C758" s="228" t="s">
        <v>3208</v>
      </c>
      <c r="D758" s="219" t="s">
        <v>756</v>
      </c>
      <c r="E758" s="219" t="s">
        <v>1940</v>
      </c>
      <c r="F758" s="219" t="s">
        <v>1941</v>
      </c>
      <c r="G758" s="219" t="s">
        <v>177</v>
      </c>
      <c r="H758" s="228" t="s">
        <v>3209</v>
      </c>
      <c r="I758" s="227">
        <v>44259</v>
      </c>
      <c r="J758" s="228" t="s">
        <v>203</v>
      </c>
      <c r="K758" s="219" t="s">
        <v>167</v>
      </c>
      <c r="L758" s="219" t="s">
        <v>511</v>
      </c>
      <c r="M758" s="227" t="s">
        <v>167</v>
      </c>
      <c r="N758" s="228" t="s">
        <v>512</v>
      </c>
      <c r="O758" s="219" t="s">
        <v>167</v>
      </c>
      <c r="P758" s="219" t="s">
        <v>513</v>
      </c>
      <c r="Q758" s="219"/>
      <c r="R758" s="219"/>
      <c r="S758" s="219"/>
      <c r="T758" s="243"/>
      <c r="U758" s="215"/>
      <c r="V758" s="241">
        <v>0</v>
      </c>
      <c r="W758" s="222"/>
      <c r="X758" s="221" t="s">
        <v>240</v>
      </c>
      <c r="Y758" s="221"/>
      <c r="Z758" s="223"/>
      <c r="AA758" s="230">
        <v>0</v>
      </c>
      <c r="AB758" s="229" t="s">
        <v>427</v>
      </c>
      <c r="AC758" s="214">
        <v>227269</v>
      </c>
      <c r="AD758" s="214"/>
    </row>
    <row r="759" spans="1:30" ht="15.75" customHeight="1" x14ac:dyDescent="0.25">
      <c r="A759" s="227">
        <v>44258</v>
      </c>
      <c r="B759" s="228"/>
      <c r="C759" s="228" t="s">
        <v>3210</v>
      </c>
      <c r="D759" s="224" t="s">
        <v>207</v>
      </c>
      <c r="E759" s="224" t="s">
        <v>3211</v>
      </c>
      <c r="F759" s="224" t="s">
        <v>3212</v>
      </c>
      <c r="G759" s="224" t="s">
        <v>177</v>
      </c>
      <c r="H759" s="228" t="s">
        <v>3213</v>
      </c>
      <c r="I759" s="227">
        <v>44259</v>
      </c>
      <c r="J759" s="228"/>
      <c r="K759" s="224" t="s">
        <v>204</v>
      </c>
      <c r="L759" s="224" t="s">
        <v>828</v>
      </c>
      <c r="M759" s="227"/>
      <c r="N759" s="228"/>
      <c r="O759" s="224"/>
      <c r="P759" s="224"/>
      <c r="Q759" s="224"/>
      <c r="R759" s="224"/>
      <c r="S759" s="224"/>
      <c r="T759" s="243"/>
      <c r="U759" s="215"/>
      <c r="V759" s="241">
        <v>0</v>
      </c>
      <c r="W759" s="222"/>
      <c r="X759" s="221"/>
      <c r="Y759" s="221"/>
      <c r="Z759" s="223"/>
      <c r="AA759" s="230">
        <v>0</v>
      </c>
      <c r="AB759" s="229"/>
      <c r="AC759" s="218">
        <v>235800</v>
      </c>
      <c r="AD759" s="218"/>
    </row>
    <row r="760" spans="1:30" ht="15.75" customHeight="1" x14ac:dyDescent="0.25">
      <c r="A760" s="227">
        <v>44243</v>
      </c>
      <c r="B760" s="228">
        <v>33675807</v>
      </c>
      <c r="C760" s="228" t="s">
        <v>3214</v>
      </c>
      <c r="D760" s="224" t="s">
        <v>207</v>
      </c>
      <c r="E760" s="224" t="s">
        <v>3215</v>
      </c>
      <c r="F760" s="224" t="s">
        <v>3216</v>
      </c>
      <c r="G760" s="224" t="s">
        <v>177</v>
      </c>
      <c r="H760" s="228" t="s">
        <v>3217</v>
      </c>
      <c r="I760" s="227">
        <v>44259</v>
      </c>
      <c r="J760" s="228"/>
      <c r="K760" s="224" t="s">
        <v>167</v>
      </c>
      <c r="L760" s="224" t="s">
        <v>848</v>
      </c>
      <c r="M760" s="227"/>
      <c r="N760" s="228"/>
      <c r="O760" s="224"/>
      <c r="P760" s="224"/>
      <c r="Q760" s="224"/>
      <c r="R760" s="224"/>
      <c r="S760" s="224"/>
      <c r="T760" s="243"/>
      <c r="U760" s="215"/>
      <c r="V760" s="241">
        <v>0</v>
      </c>
      <c r="W760" s="222"/>
      <c r="X760" s="53"/>
      <c r="Y760" s="53"/>
      <c r="Z760" s="223"/>
      <c r="AA760" s="230">
        <v>0</v>
      </c>
      <c r="AB760" s="229" t="s">
        <v>3218</v>
      </c>
      <c r="AC760" s="218">
        <v>236184</v>
      </c>
      <c r="AD760" s="218"/>
    </row>
    <row r="761" spans="1:30" ht="15.75" customHeight="1" x14ac:dyDescent="0.25">
      <c r="A761" s="227">
        <v>44238</v>
      </c>
      <c r="B761" s="228"/>
      <c r="C761" s="228" t="s">
        <v>3219</v>
      </c>
      <c r="D761" s="224" t="s">
        <v>207</v>
      </c>
      <c r="E761" s="224" t="s">
        <v>2918</v>
      </c>
      <c r="F761" s="224" t="s">
        <v>2919</v>
      </c>
      <c r="G761" s="224" t="s">
        <v>177</v>
      </c>
      <c r="H761" s="228" t="s">
        <v>3220</v>
      </c>
      <c r="I761" s="227">
        <v>44260</v>
      </c>
      <c r="J761" s="228"/>
      <c r="K761" s="224" t="s">
        <v>167</v>
      </c>
      <c r="L761" s="224" t="s">
        <v>511</v>
      </c>
      <c r="M761" s="227" t="s">
        <v>167</v>
      </c>
      <c r="N761" s="228" t="s">
        <v>512</v>
      </c>
      <c r="O761" s="224" t="s">
        <v>167</v>
      </c>
      <c r="P761" s="224" t="s">
        <v>512</v>
      </c>
      <c r="Q761" s="224"/>
      <c r="R761" s="224"/>
      <c r="S761" s="224"/>
      <c r="T761" s="243"/>
      <c r="U761" s="215"/>
      <c r="V761" s="241">
        <v>0</v>
      </c>
      <c r="W761" s="222"/>
      <c r="X761" s="221"/>
      <c r="Y761" s="221"/>
      <c r="Z761" s="223"/>
      <c r="AA761" s="230">
        <v>0</v>
      </c>
      <c r="AB761" s="229" t="s">
        <v>427</v>
      </c>
      <c r="AC761" s="218">
        <v>234052</v>
      </c>
      <c r="AD761" s="218"/>
    </row>
    <row r="762" spans="1:30" ht="15.75" customHeight="1" x14ac:dyDescent="0.25">
      <c r="A762" s="227">
        <v>44181</v>
      </c>
      <c r="B762" s="228"/>
      <c r="C762" s="228" t="s">
        <v>3221</v>
      </c>
      <c r="D762" s="219" t="s">
        <v>2372</v>
      </c>
      <c r="E762" s="219" t="s">
        <v>3222</v>
      </c>
      <c r="F762" s="219" t="s">
        <v>3223</v>
      </c>
      <c r="G762" s="219" t="s">
        <v>177</v>
      </c>
      <c r="H762" s="228" t="s">
        <v>3224</v>
      </c>
      <c r="I762" s="227">
        <v>44260</v>
      </c>
      <c r="J762" s="228" t="s">
        <v>203</v>
      </c>
      <c r="K762" s="219" t="s">
        <v>167</v>
      </c>
      <c r="L762" s="219" t="s">
        <v>3225</v>
      </c>
      <c r="M762" s="227" t="s">
        <v>167</v>
      </c>
      <c r="N762" s="228" t="s">
        <v>2535</v>
      </c>
      <c r="O762" s="219" t="s">
        <v>316</v>
      </c>
      <c r="P762" s="219" t="s">
        <v>1008</v>
      </c>
      <c r="Q762" s="219"/>
      <c r="R762" s="219"/>
      <c r="S762" s="219"/>
      <c r="T762" s="243"/>
      <c r="U762" s="215"/>
      <c r="V762" s="241">
        <v>3084</v>
      </c>
      <c r="W762" s="222"/>
      <c r="X762" s="221"/>
      <c r="Y762" s="221"/>
      <c r="Z762" s="223"/>
      <c r="AA762" s="230">
        <v>3084</v>
      </c>
      <c r="AB762" s="229" t="s">
        <v>182</v>
      </c>
      <c r="AC762" s="214">
        <v>227212</v>
      </c>
      <c r="AD762" s="214"/>
    </row>
    <row r="763" spans="1:30" ht="15.75" customHeight="1" x14ac:dyDescent="0.25">
      <c r="A763" s="227">
        <v>44222</v>
      </c>
      <c r="B763" s="228"/>
      <c r="C763" s="228" t="s">
        <v>3226</v>
      </c>
      <c r="D763" s="219" t="s">
        <v>219</v>
      </c>
      <c r="E763" s="219" t="s">
        <v>3227</v>
      </c>
      <c r="F763" s="219" t="s">
        <v>3228</v>
      </c>
      <c r="G763" s="219" t="s">
        <v>177</v>
      </c>
      <c r="H763" s="228" t="s">
        <v>3229</v>
      </c>
      <c r="I763" s="227">
        <v>44262</v>
      </c>
      <c r="J763" s="228" t="s">
        <v>166</v>
      </c>
      <c r="K763" s="219" t="s">
        <v>223</v>
      </c>
      <c r="L763" s="219" t="s">
        <v>3230</v>
      </c>
      <c r="M763" s="227"/>
      <c r="N763" s="228"/>
      <c r="O763" s="219"/>
      <c r="P763" s="219"/>
      <c r="Q763" s="219"/>
      <c r="R763" s="219"/>
      <c r="S763" s="219"/>
      <c r="T763" s="243"/>
      <c r="U763" s="215"/>
      <c r="V763" s="241">
        <v>0</v>
      </c>
      <c r="W763" s="222"/>
      <c r="X763" s="53"/>
      <c r="Y763" s="53" t="s">
        <v>225</v>
      </c>
      <c r="Z763" s="223"/>
      <c r="AA763" s="230">
        <v>0</v>
      </c>
      <c r="AB763" s="229" t="s">
        <v>182</v>
      </c>
      <c r="AC763" s="214">
        <v>235953</v>
      </c>
      <c r="AD763" s="214"/>
    </row>
    <row r="764" spans="1:30" ht="15.75" customHeight="1" x14ac:dyDescent="0.25">
      <c r="A764" s="227">
        <v>44120</v>
      </c>
      <c r="B764" s="228"/>
      <c r="C764" s="228" t="s">
        <v>3231</v>
      </c>
      <c r="D764" s="224" t="s">
        <v>347</v>
      </c>
      <c r="E764" s="224" t="s">
        <v>3232</v>
      </c>
      <c r="F764" s="224" t="s">
        <v>3233</v>
      </c>
      <c r="G764" s="224" t="s">
        <v>177</v>
      </c>
      <c r="H764" s="228" t="s">
        <v>3234</v>
      </c>
      <c r="I764" s="227">
        <v>44263</v>
      </c>
      <c r="J764" s="228"/>
      <c r="K764" s="224" t="s">
        <v>160</v>
      </c>
      <c r="L764" s="224" t="s">
        <v>3235</v>
      </c>
      <c r="M764" s="227"/>
      <c r="N764" s="228"/>
      <c r="O764" s="224"/>
      <c r="P764" s="224"/>
      <c r="Q764" s="224"/>
      <c r="R764" s="224"/>
      <c r="S764" s="224"/>
      <c r="T764" s="243"/>
      <c r="U764" s="215"/>
      <c r="V764" s="241">
        <v>0</v>
      </c>
      <c r="W764" s="222"/>
      <c r="X764" s="221"/>
      <c r="Y764" s="221"/>
      <c r="Z764" s="223"/>
      <c r="AA764" s="230">
        <v>0</v>
      </c>
      <c r="AB764" s="229"/>
      <c r="AC764" s="218">
        <v>225716</v>
      </c>
      <c r="AD764" s="218"/>
    </row>
    <row r="765" spans="1:30" ht="15.75" customHeight="1" x14ac:dyDescent="0.25">
      <c r="A765" s="227">
        <v>44221</v>
      </c>
      <c r="B765" s="228"/>
      <c r="C765" s="228" t="s">
        <v>3236</v>
      </c>
      <c r="D765" s="219" t="s">
        <v>328</v>
      </c>
      <c r="E765" s="219" t="s">
        <v>521</v>
      </c>
      <c r="F765" s="219" t="s">
        <v>522</v>
      </c>
      <c r="G765" s="219" t="s">
        <v>177</v>
      </c>
      <c r="H765" s="228" t="s">
        <v>3237</v>
      </c>
      <c r="I765" s="227">
        <v>44263</v>
      </c>
      <c r="J765" s="228" t="s">
        <v>332</v>
      </c>
      <c r="K765" s="219" t="s">
        <v>184</v>
      </c>
      <c r="L765" s="219" t="s">
        <v>3145</v>
      </c>
      <c r="M765" s="227" t="s">
        <v>184</v>
      </c>
      <c r="N765" s="228" t="s">
        <v>3238</v>
      </c>
      <c r="O765" s="219" t="s">
        <v>186</v>
      </c>
      <c r="P765" s="219" t="s">
        <v>742</v>
      </c>
      <c r="Q765" s="219"/>
      <c r="R765" s="219"/>
      <c r="S765" s="219"/>
      <c r="T765" s="243"/>
      <c r="U765" s="215"/>
      <c r="V765" s="241">
        <v>0</v>
      </c>
      <c r="W765" s="222"/>
      <c r="X765" s="53"/>
      <c r="Y765" s="221"/>
      <c r="Z765" s="223"/>
      <c r="AA765" s="230">
        <v>0</v>
      </c>
      <c r="AB765" s="229" t="s">
        <v>182</v>
      </c>
      <c r="AC765" s="214">
        <v>232662</v>
      </c>
      <c r="AD765" s="214"/>
    </row>
    <row r="766" spans="1:30" ht="15.75" customHeight="1" x14ac:dyDescent="0.25">
      <c r="A766" s="227">
        <v>44239</v>
      </c>
      <c r="B766" s="228">
        <v>33683514</v>
      </c>
      <c r="C766" s="228" t="s">
        <v>3239</v>
      </c>
      <c r="D766" s="219" t="s">
        <v>436</v>
      </c>
      <c r="E766" s="219" t="s">
        <v>2970</v>
      </c>
      <c r="F766" s="219" t="s">
        <v>2971</v>
      </c>
      <c r="G766" s="219" t="s">
        <v>177</v>
      </c>
      <c r="H766" s="228" t="s">
        <v>3240</v>
      </c>
      <c r="I766" s="227">
        <v>44263</v>
      </c>
      <c r="J766" s="228" t="s">
        <v>179</v>
      </c>
      <c r="K766" s="219" t="s">
        <v>167</v>
      </c>
      <c r="L766" s="219" t="s">
        <v>3241</v>
      </c>
      <c r="M766" s="227"/>
      <c r="N766" s="228"/>
      <c r="O766" s="219"/>
      <c r="P766" s="219"/>
      <c r="Q766" s="219"/>
      <c r="R766" s="219"/>
      <c r="S766" s="219"/>
      <c r="T766" s="243"/>
      <c r="U766" s="215"/>
      <c r="V766" s="241">
        <v>0</v>
      </c>
      <c r="W766" s="222"/>
      <c r="X766" s="221"/>
      <c r="Y766" s="221"/>
      <c r="Z766" s="223"/>
      <c r="AA766" s="230">
        <v>0</v>
      </c>
      <c r="AB766" s="229" t="s">
        <v>182</v>
      </c>
      <c r="AC766" s="214">
        <v>233886</v>
      </c>
      <c r="AD766" s="214"/>
    </row>
    <row r="767" spans="1:30" ht="15.75" customHeight="1" x14ac:dyDescent="0.25">
      <c r="A767" s="227">
        <v>44260</v>
      </c>
      <c r="B767" s="228"/>
      <c r="C767" s="228" t="s">
        <v>3242</v>
      </c>
      <c r="D767" s="219" t="s">
        <v>219</v>
      </c>
      <c r="E767" s="219" t="s">
        <v>220</v>
      </c>
      <c r="F767" s="219" t="s">
        <v>221</v>
      </c>
      <c r="G767" s="219" t="s">
        <v>177</v>
      </c>
      <c r="H767" s="228" t="s">
        <v>3243</v>
      </c>
      <c r="I767" s="227">
        <v>44263</v>
      </c>
      <c r="J767" s="228" t="s">
        <v>166</v>
      </c>
      <c r="K767" s="219" t="s">
        <v>167</v>
      </c>
      <c r="L767" s="219" t="s">
        <v>3244</v>
      </c>
      <c r="M767" s="227" t="s">
        <v>167</v>
      </c>
      <c r="N767" s="228" t="s">
        <v>2163</v>
      </c>
      <c r="O767" s="219"/>
      <c r="P767" s="219"/>
      <c r="Q767" s="219"/>
      <c r="R767" s="219"/>
      <c r="S767" s="219"/>
      <c r="T767" s="243"/>
      <c r="U767" s="215"/>
      <c r="V767" s="241">
        <v>0</v>
      </c>
      <c r="W767" s="222"/>
      <c r="X767" s="53"/>
      <c r="Y767" s="53" t="s">
        <v>225</v>
      </c>
      <c r="Z767" s="223"/>
      <c r="AA767" s="230">
        <v>0</v>
      </c>
      <c r="AB767" s="229" t="s">
        <v>182</v>
      </c>
      <c r="AC767" s="214">
        <v>235961</v>
      </c>
      <c r="AD767" s="214"/>
    </row>
    <row r="768" spans="1:30" ht="15.75" customHeight="1" x14ac:dyDescent="0.25">
      <c r="A768" s="227">
        <v>44263</v>
      </c>
      <c r="B768" s="228">
        <v>33681964</v>
      </c>
      <c r="C768" s="228" t="s">
        <v>3245</v>
      </c>
      <c r="D768" s="224" t="s">
        <v>611</v>
      </c>
      <c r="E768" s="224" t="s">
        <v>3246</v>
      </c>
      <c r="F768" s="224" t="s">
        <v>3247</v>
      </c>
      <c r="G768" s="224" t="s">
        <v>177</v>
      </c>
      <c r="H768" s="228" t="s">
        <v>3248</v>
      </c>
      <c r="I768" s="227">
        <v>44263</v>
      </c>
      <c r="J768" s="228"/>
      <c r="K768" s="224" t="s">
        <v>352</v>
      </c>
      <c r="L768" s="224" t="s">
        <v>445</v>
      </c>
      <c r="M768" s="227" t="s">
        <v>352</v>
      </c>
      <c r="N768" s="228" t="s">
        <v>354</v>
      </c>
      <c r="O768" s="224" t="s">
        <v>184</v>
      </c>
      <c r="P768" s="224" t="s">
        <v>3249</v>
      </c>
      <c r="Q768" s="224"/>
      <c r="R768" s="224"/>
      <c r="S768" s="224"/>
      <c r="T768" s="243"/>
      <c r="U768" s="215"/>
      <c r="V768" s="241">
        <v>0</v>
      </c>
      <c r="W768" s="222"/>
      <c r="X768" s="221"/>
      <c r="Y768" s="221"/>
      <c r="Z768" s="223"/>
      <c r="AA768" s="230">
        <v>0</v>
      </c>
      <c r="AB768" s="229"/>
      <c r="AC768" s="218">
        <v>236204</v>
      </c>
      <c r="AD768" s="218"/>
    </row>
    <row r="769" spans="1:30" ht="15.75" customHeight="1" x14ac:dyDescent="0.25">
      <c r="A769" s="227">
        <v>44254</v>
      </c>
      <c r="B769" s="228">
        <v>33705976</v>
      </c>
      <c r="C769" s="228" t="s">
        <v>3250</v>
      </c>
      <c r="D769" s="219" t="s">
        <v>207</v>
      </c>
      <c r="E769" s="219" t="s">
        <v>3251</v>
      </c>
      <c r="F769" s="219" t="s">
        <v>3252</v>
      </c>
      <c r="G769" s="219" t="s">
        <v>177</v>
      </c>
      <c r="H769" s="228" t="s">
        <v>3253</v>
      </c>
      <c r="I769" s="227">
        <v>44263</v>
      </c>
      <c r="J769" s="228" t="s">
        <v>179</v>
      </c>
      <c r="K769" s="219" t="s">
        <v>180</v>
      </c>
      <c r="L769" s="219" t="s">
        <v>3254</v>
      </c>
      <c r="M769" s="227" t="s">
        <v>180</v>
      </c>
      <c r="N769" s="228" t="s">
        <v>3255</v>
      </c>
      <c r="O769" s="219"/>
      <c r="P769" s="219"/>
      <c r="Q769" s="219"/>
      <c r="R769" s="219"/>
      <c r="S769" s="219"/>
      <c r="T769" s="243"/>
      <c r="U769" s="215"/>
      <c r="V769" s="241">
        <v>0</v>
      </c>
      <c r="W769" s="222"/>
      <c r="X769" s="221"/>
      <c r="Y769" s="53"/>
      <c r="Z769" s="223"/>
      <c r="AA769" s="230">
        <v>0</v>
      </c>
      <c r="AB769" s="229" t="s">
        <v>427</v>
      </c>
      <c r="AC769" s="214">
        <v>237423</v>
      </c>
      <c r="AD769" s="214"/>
    </row>
    <row r="770" spans="1:30" ht="15.75" customHeight="1" x14ac:dyDescent="0.25">
      <c r="A770" s="227">
        <v>44232</v>
      </c>
      <c r="B770" s="228">
        <v>33719789</v>
      </c>
      <c r="C770" s="228" t="s">
        <v>3256</v>
      </c>
      <c r="D770" s="224" t="s">
        <v>793</v>
      </c>
      <c r="E770" s="224" t="s">
        <v>3257</v>
      </c>
      <c r="F770" s="224" t="s">
        <v>3258</v>
      </c>
      <c r="G770" s="224" t="s">
        <v>177</v>
      </c>
      <c r="H770" s="228" t="s">
        <v>3259</v>
      </c>
      <c r="I770" s="227">
        <v>44264</v>
      </c>
      <c r="J770" s="228"/>
      <c r="K770" s="224" t="s">
        <v>184</v>
      </c>
      <c r="L770" s="224" t="s">
        <v>1369</v>
      </c>
      <c r="M770" s="227" t="s">
        <v>3260</v>
      </c>
      <c r="N770" s="228" t="s">
        <v>1370</v>
      </c>
      <c r="O770" s="224" t="s">
        <v>874</v>
      </c>
      <c r="P770" s="224" t="s">
        <v>1371</v>
      </c>
      <c r="Q770" s="224"/>
      <c r="R770" s="224"/>
      <c r="S770" s="224"/>
      <c r="T770" s="243"/>
      <c r="U770" s="215"/>
      <c r="V770" s="241">
        <v>0</v>
      </c>
      <c r="W770" s="222"/>
      <c r="X770" s="221"/>
      <c r="Y770" s="221"/>
      <c r="Z770" s="223"/>
      <c r="AA770" s="230">
        <v>0</v>
      </c>
      <c r="AB770" s="229"/>
      <c r="AC770" s="218">
        <v>233714</v>
      </c>
      <c r="AD770" s="218"/>
    </row>
    <row r="771" spans="1:30" ht="15.75" customHeight="1" x14ac:dyDescent="0.25">
      <c r="A771" s="227">
        <v>44240</v>
      </c>
      <c r="B771" s="228"/>
      <c r="C771" s="228" t="s">
        <v>3261</v>
      </c>
      <c r="D771" s="224" t="s">
        <v>207</v>
      </c>
      <c r="E771" s="224" t="s">
        <v>850</v>
      </c>
      <c r="F771" s="224" t="s">
        <v>851</v>
      </c>
      <c r="G771" s="224" t="s">
        <v>177</v>
      </c>
      <c r="H771" s="228" t="s">
        <v>3262</v>
      </c>
      <c r="I771" s="227">
        <v>44264</v>
      </c>
      <c r="J771" s="228"/>
      <c r="K771" s="224" t="s">
        <v>167</v>
      </c>
      <c r="L771" s="224" t="s">
        <v>853</v>
      </c>
      <c r="M771" s="227"/>
      <c r="N771" s="228"/>
      <c r="O771" s="224"/>
      <c r="P771" s="224"/>
      <c r="Q771" s="224"/>
      <c r="R771" s="224"/>
      <c r="S771" s="224"/>
      <c r="T771" s="243"/>
      <c r="U771" s="215"/>
      <c r="V771" s="241">
        <v>0</v>
      </c>
      <c r="W771" s="222"/>
      <c r="X771" s="221"/>
      <c r="Y771" s="221"/>
      <c r="Z771" s="223"/>
      <c r="AA771" s="230">
        <v>0</v>
      </c>
      <c r="AB771" s="229"/>
      <c r="AC771" s="218">
        <v>234271</v>
      </c>
      <c r="AD771" s="218"/>
    </row>
    <row r="772" spans="1:30" ht="15.75" customHeight="1" x14ac:dyDescent="0.25">
      <c r="A772" s="227">
        <v>44229</v>
      </c>
      <c r="B772" s="228"/>
      <c r="C772" s="228" t="s">
        <v>3263</v>
      </c>
      <c r="D772" s="219" t="s">
        <v>436</v>
      </c>
      <c r="E772" s="219" t="s">
        <v>3264</v>
      </c>
      <c r="F772" s="219" t="s">
        <v>3265</v>
      </c>
      <c r="G772" s="219" t="s">
        <v>177</v>
      </c>
      <c r="H772" s="228" t="s">
        <v>3266</v>
      </c>
      <c r="I772" s="227">
        <v>44264</v>
      </c>
      <c r="J772" s="228" t="s">
        <v>203</v>
      </c>
      <c r="K772" s="219" t="s">
        <v>204</v>
      </c>
      <c r="L772" s="219" t="s">
        <v>205</v>
      </c>
      <c r="M772" s="227"/>
      <c r="N772" s="228"/>
      <c r="O772" s="219"/>
      <c r="P772" s="219"/>
      <c r="Q772" s="219"/>
      <c r="R772" s="219"/>
      <c r="S772" s="219"/>
      <c r="T772" s="243"/>
      <c r="U772" s="215"/>
      <c r="V772" s="241">
        <v>0</v>
      </c>
      <c r="W772" s="222"/>
      <c r="X772" s="53"/>
      <c r="Y772" s="53"/>
      <c r="Z772" s="223"/>
      <c r="AA772" s="230">
        <v>0</v>
      </c>
      <c r="AB772" s="229" t="s">
        <v>182</v>
      </c>
      <c r="AC772" s="214">
        <v>234265</v>
      </c>
      <c r="AD772" s="214"/>
    </row>
    <row r="773" spans="1:30" ht="15.75" customHeight="1" x14ac:dyDescent="0.25">
      <c r="A773" s="227">
        <v>44217</v>
      </c>
      <c r="B773" s="228"/>
      <c r="C773" s="228" t="s">
        <v>3267</v>
      </c>
      <c r="D773" s="219" t="s">
        <v>616</v>
      </c>
      <c r="E773" s="219" t="s">
        <v>622</v>
      </c>
      <c r="F773" s="219" t="s">
        <v>623</v>
      </c>
      <c r="G773" s="219" t="s">
        <v>177</v>
      </c>
      <c r="H773" s="228" t="s">
        <v>3268</v>
      </c>
      <c r="I773" s="227">
        <v>44264</v>
      </c>
      <c r="J773" s="228" t="s">
        <v>203</v>
      </c>
      <c r="K773" s="219" t="s">
        <v>180</v>
      </c>
      <c r="L773" s="219" t="s">
        <v>1399</v>
      </c>
      <c r="M773" s="227" t="s">
        <v>180</v>
      </c>
      <c r="N773" s="228" t="s">
        <v>2713</v>
      </c>
      <c r="O773" s="219" t="s">
        <v>180</v>
      </c>
      <c r="P773" s="219" t="s">
        <v>270</v>
      </c>
      <c r="Q773" s="219"/>
      <c r="R773" s="219"/>
      <c r="S773" s="219"/>
      <c r="T773" s="243"/>
      <c r="U773" s="215"/>
      <c r="V773" s="241">
        <v>894.97</v>
      </c>
      <c r="W773" s="222"/>
      <c r="X773" s="221"/>
      <c r="Y773" s="221"/>
      <c r="Z773" s="223"/>
      <c r="AA773" s="230">
        <v>894.97</v>
      </c>
      <c r="AB773" s="229" t="s">
        <v>182</v>
      </c>
      <c r="AC773" s="214">
        <v>232831</v>
      </c>
      <c r="AD773" s="214"/>
    </row>
    <row r="774" spans="1:30" ht="15.75" customHeight="1" x14ac:dyDescent="0.25">
      <c r="A774" s="227">
        <v>44196</v>
      </c>
      <c r="B774" s="228"/>
      <c r="C774" s="228" t="s">
        <v>3269</v>
      </c>
      <c r="D774" s="219" t="s">
        <v>436</v>
      </c>
      <c r="E774" s="219" t="s">
        <v>3270</v>
      </c>
      <c r="F774" s="219" t="s">
        <v>3271</v>
      </c>
      <c r="G774" s="219" t="s">
        <v>177</v>
      </c>
      <c r="H774" s="228" t="s">
        <v>3272</v>
      </c>
      <c r="I774" s="227">
        <v>44264</v>
      </c>
      <c r="J774" s="228" t="s">
        <v>179</v>
      </c>
      <c r="K774" s="219" t="s">
        <v>167</v>
      </c>
      <c r="L774" s="219" t="s">
        <v>1408</v>
      </c>
      <c r="M774" s="227" t="s">
        <v>167</v>
      </c>
      <c r="N774" s="228" t="s">
        <v>2825</v>
      </c>
      <c r="O774" s="219"/>
      <c r="P774" s="219"/>
      <c r="Q774" s="219"/>
      <c r="R774" s="219"/>
      <c r="S774" s="219"/>
      <c r="T774" s="243"/>
      <c r="U774" s="215"/>
      <c r="V774" s="241">
        <v>0</v>
      </c>
      <c r="W774" s="222"/>
      <c r="X774" s="53"/>
      <c r="Y774" s="53"/>
      <c r="Z774" s="223"/>
      <c r="AA774" s="230">
        <v>0</v>
      </c>
      <c r="AB774" s="229" t="s">
        <v>182</v>
      </c>
      <c r="AC774" s="214">
        <v>236549</v>
      </c>
      <c r="AD774" s="214"/>
    </row>
    <row r="775" spans="1:30" ht="15.75" customHeight="1" x14ac:dyDescent="0.25">
      <c r="A775" s="227">
        <v>44159</v>
      </c>
      <c r="B775" s="228"/>
      <c r="C775" s="228" t="s">
        <v>3273</v>
      </c>
      <c r="D775" s="219" t="s">
        <v>1918</v>
      </c>
      <c r="E775" s="219" t="s">
        <v>3274</v>
      </c>
      <c r="F775" s="219" t="s">
        <v>3275</v>
      </c>
      <c r="G775" s="219" t="s">
        <v>177</v>
      </c>
      <c r="H775" s="228" t="s">
        <v>3276</v>
      </c>
      <c r="I775" s="227">
        <v>44265</v>
      </c>
      <c r="J775" s="228" t="s">
        <v>179</v>
      </c>
      <c r="K775" s="219" t="s">
        <v>167</v>
      </c>
      <c r="L775" s="219" t="s">
        <v>1001</v>
      </c>
      <c r="M775" s="227"/>
      <c r="N775" s="228"/>
      <c r="O775" s="219"/>
      <c r="P775" s="219"/>
      <c r="Q775" s="219"/>
      <c r="R775" s="219"/>
      <c r="S775" s="219"/>
      <c r="T775" s="243"/>
      <c r="U775" s="215"/>
      <c r="V775" s="241">
        <v>0</v>
      </c>
      <c r="W775" s="222"/>
      <c r="X775" s="221"/>
      <c r="Y775" s="221"/>
      <c r="Z775" s="223"/>
      <c r="AA775" s="230">
        <v>0</v>
      </c>
      <c r="AB775" s="229" t="s">
        <v>182</v>
      </c>
      <c r="AC775" s="214">
        <v>226497</v>
      </c>
      <c r="AD775" s="214"/>
    </row>
    <row r="776" spans="1:30" ht="15.75" customHeight="1" x14ac:dyDescent="0.25">
      <c r="A776" s="227">
        <v>44244</v>
      </c>
      <c r="B776" s="228">
        <v>33692018</v>
      </c>
      <c r="C776" s="228" t="s">
        <v>3277</v>
      </c>
      <c r="D776" s="219" t="s">
        <v>328</v>
      </c>
      <c r="E776" s="219" t="s">
        <v>3278</v>
      </c>
      <c r="F776" s="219" t="s">
        <v>3279</v>
      </c>
      <c r="G776" s="219" t="s">
        <v>177</v>
      </c>
      <c r="H776" s="228" t="s">
        <v>3280</v>
      </c>
      <c r="I776" s="227">
        <v>44265</v>
      </c>
      <c r="J776" s="228" t="s">
        <v>203</v>
      </c>
      <c r="K776" s="219" t="s">
        <v>184</v>
      </c>
      <c r="L776" s="219" t="s">
        <v>1090</v>
      </c>
      <c r="M776" s="227"/>
      <c r="N776" s="228"/>
      <c r="O776" s="219"/>
      <c r="P776" s="219"/>
      <c r="Q776" s="219"/>
      <c r="R776" s="219"/>
      <c r="S776" s="219"/>
      <c r="T776" s="243"/>
      <c r="U776" s="215"/>
      <c r="V776" s="241">
        <v>0</v>
      </c>
      <c r="W776" s="222"/>
      <c r="X776" s="221" t="s">
        <v>240</v>
      </c>
      <c r="Y776" s="221"/>
      <c r="Z776" s="223"/>
      <c r="AA776" s="230">
        <v>0</v>
      </c>
      <c r="AB776" s="229" t="s">
        <v>182</v>
      </c>
      <c r="AC776" s="214">
        <v>234405</v>
      </c>
      <c r="AD776" s="214"/>
    </row>
    <row r="777" spans="1:30" ht="15.75" customHeight="1" x14ac:dyDescent="0.25">
      <c r="A777" s="227">
        <v>44262</v>
      </c>
      <c r="B777" s="228"/>
      <c r="C777" s="228" t="s">
        <v>3281</v>
      </c>
      <c r="D777" s="219" t="s">
        <v>283</v>
      </c>
      <c r="E777" s="219" t="s">
        <v>3282</v>
      </c>
      <c r="F777" s="219" t="s">
        <v>3283</v>
      </c>
      <c r="G777" s="219" t="s">
        <v>177</v>
      </c>
      <c r="H777" s="228" t="s">
        <v>3284</v>
      </c>
      <c r="I777" s="227">
        <v>44265</v>
      </c>
      <c r="J777" s="228" t="s">
        <v>166</v>
      </c>
      <c r="K777" s="219" t="s">
        <v>167</v>
      </c>
      <c r="L777" s="219" t="s">
        <v>3285</v>
      </c>
      <c r="M777" s="227" t="s">
        <v>167</v>
      </c>
      <c r="N777" s="228" t="s">
        <v>287</v>
      </c>
      <c r="O777" s="219"/>
      <c r="P777" s="219"/>
      <c r="Q777" s="219"/>
      <c r="R777" s="219"/>
      <c r="S777" s="219"/>
      <c r="T777" s="243"/>
      <c r="U777" s="215"/>
      <c r="V777" s="241">
        <v>2226.64</v>
      </c>
      <c r="W777" s="222"/>
      <c r="X777" s="53"/>
      <c r="Y777" s="53"/>
      <c r="Z777" s="223"/>
      <c r="AA777" s="230">
        <v>2226.64</v>
      </c>
      <c r="AB777" s="229" t="s">
        <v>182</v>
      </c>
      <c r="AC777" s="214">
        <v>236138</v>
      </c>
      <c r="AD777" s="214"/>
    </row>
    <row r="778" spans="1:30" ht="15.75" customHeight="1" x14ac:dyDescent="0.25">
      <c r="A778" s="227">
        <v>44245</v>
      </c>
      <c r="B778" s="228"/>
      <c r="C778" s="228" t="s">
        <v>3286</v>
      </c>
      <c r="D778" s="219" t="s">
        <v>720</v>
      </c>
      <c r="E778" s="219" t="s">
        <v>3287</v>
      </c>
      <c r="F778" s="219" t="s">
        <v>3288</v>
      </c>
      <c r="G778" s="219" t="s">
        <v>177</v>
      </c>
      <c r="H778" s="228" t="s">
        <v>3289</v>
      </c>
      <c r="I778" s="227">
        <v>44265</v>
      </c>
      <c r="J778" s="228" t="s">
        <v>166</v>
      </c>
      <c r="K778" s="219" t="s">
        <v>180</v>
      </c>
      <c r="L778" s="219" t="s">
        <v>3290</v>
      </c>
      <c r="M778" s="227" t="s">
        <v>180</v>
      </c>
      <c r="N778" s="228" t="s">
        <v>3291</v>
      </c>
      <c r="O778" s="219"/>
      <c r="P778" s="219"/>
      <c r="Q778" s="219"/>
      <c r="R778" s="219"/>
      <c r="S778" s="219"/>
      <c r="T778" s="243"/>
      <c r="U778" s="215"/>
      <c r="V778" s="241">
        <v>0</v>
      </c>
      <c r="W778" s="222"/>
      <c r="X778" s="221"/>
      <c r="Y778" s="221"/>
      <c r="Z778" s="223"/>
      <c r="AA778" s="230">
        <v>0</v>
      </c>
      <c r="AB778" s="229" t="s">
        <v>182</v>
      </c>
      <c r="AC778" s="214">
        <v>236381</v>
      </c>
      <c r="AD778" s="214"/>
    </row>
    <row r="779" spans="1:30" ht="15.75" customHeight="1" x14ac:dyDescent="0.25">
      <c r="A779" s="227">
        <v>44232</v>
      </c>
      <c r="B779" s="228">
        <v>33692443</v>
      </c>
      <c r="C779" s="228" t="s">
        <v>3292</v>
      </c>
      <c r="D779" s="219" t="s">
        <v>616</v>
      </c>
      <c r="E779" s="219" t="s">
        <v>622</v>
      </c>
      <c r="F779" s="219" t="s">
        <v>623</v>
      </c>
      <c r="G779" s="219" t="s">
        <v>177</v>
      </c>
      <c r="H779" s="228" t="s">
        <v>3293</v>
      </c>
      <c r="I779" s="227">
        <v>44265</v>
      </c>
      <c r="J779" s="228" t="s">
        <v>179</v>
      </c>
      <c r="K779" s="219" t="s">
        <v>167</v>
      </c>
      <c r="L779" s="219" t="s">
        <v>1190</v>
      </c>
      <c r="M779" s="227"/>
      <c r="N779" s="228"/>
      <c r="O779" s="219"/>
      <c r="P779" s="219"/>
      <c r="Q779" s="219"/>
      <c r="R779" s="219"/>
      <c r="S779" s="219"/>
      <c r="T779" s="243"/>
      <c r="U779" s="215"/>
      <c r="V779" s="241">
        <v>0</v>
      </c>
      <c r="W779" s="222"/>
      <c r="X779" s="53"/>
      <c r="Y779" s="53"/>
      <c r="Z779" s="223"/>
      <c r="AA779" s="230">
        <v>0</v>
      </c>
      <c r="AB779" s="229" t="s">
        <v>182</v>
      </c>
      <c r="AC779" s="214">
        <v>233476</v>
      </c>
      <c r="AD779" s="214"/>
    </row>
    <row r="780" spans="1:30" ht="15.75" customHeight="1" x14ac:dyDescent="0.25">
      <c r="A780" s="227">
        <v>44232</v>
      </c>
      <c r="B780" s="228">
        <v>33692443</v>
      </c>
      <c r="C780" s="228" t="s">
        <v>3292</v>
      </c>
      <c r="D780" s="219" t="s">
        <v>1212</v>
      </c>
      <c r="E780" s="219" t="s">
        <v>622</v>
      </c>
      <c r="F780" s="219" t="s">
        <v>623</v>
      </c>
      <c r="G780" s="219" t="s">
        <v>177</v>
      </c>
      <c r="H780" s="228" t="s">
        <v>3294</v>
      </c>
      <c r="I780" s="227">
        <v>44265</v>
      </c>
      <c r="J780" s="228" t="s">
        <v>179</v>
      </c>
      <c r="K780" s="219" t="s">
        <v>167</v>
      </c>
      <c r="L780" s="219" t="s">
        <v>1190</v>
      </c>
      <c r="M780" s="227"/>
      <c r="N780" s="228"/>
      <c r="O780" s="219"/>
      <c r="P780" s="219"/>
      <c r="Q780" s="219"/>
      <c r="R780" s="219"/>
      <c r="S780" s="219"/>
      <c r="T780" s="243"/>
      <c r="U780" s="215"/>
      <c r="V780" s="241">
        <v>0</v>
      </c>
      <c r="W780" s="222"/>
      <c r="X780" s="221"/>
      <c r="Y780" s="221"/>
      <c r="Z780" s="223"/>
      <c r="AA780" s="230">
        <v>0</v>
      </c>
      <c r="AB780" s="229" t="s">
        <v>182</v>
      </c>
      <c r="AC780" s="214">
        <v>236543</v>
      </c>
      <c r="AD780" s="214"/>
    </row>
    <row r="781" spans="1:30" ht="15.75" customHeight="1" x14ac:dyDescent="0.25">
      <c r="A781" s="227">
        <v>44242</v>
      </c>
      <c r="B781" s="228">
        <v>33707178</v>
      </c>
      <c r="C781" s="228" t="s">
        <v>3295</v>
      </c>
      <c r="D781" s="219" t="s">
        <v>328</v>
      </c>
      <c r="E781" s="219" t="s">
        <v>871</v>
      </c>
      <c r="F781" s="219" t="s">
        <v>872</v>
      </c>
      <c r="G781" s="219" t="s">
        <v>177</v>
      </c>
      <c r="H781" s="228" t="s">
        <v>3296</v>
      </c>
      <c r="I781" s="227">
        <v>44266</v>
      </c>
      <c r="J781" s="228" t="s">
        <v>332</v>
      </c>
      <c r="K781" s="219" t="s">
        <v>184</v>
      </c>
      <c r="L781" s="219" t="s">
        <v>554</v>
      </c>
      <c r="M781" s="227" t="s">
        <v>184</v>
      </c>
      <c r="N781" s="228" t="s">
        <v>3297</v>
      </c>
      <c r="O781" s="219" t="s">
        <v>186</v>
      </c>
      <c r="P781" s="219" t="s">
        <v>838</v>
      </c>
      <c r="Q781" s="219"/>
      <c r="R781" s="219"/>
      <c r="S781" s="219"/>
      <c r="T781" s="243"/>
      <c r="U781" s="215"/>
      <c r="V781" s="241">
        <v>0</v>
      </c>
      <c r="W781" s="222"/>
      <c r="X781" s="221"/>
      <c r="Y781" s="221"/>
      <c r="Z781" s="223"/>
      <c r="AA781" s="230">
        <v>0</v>
      </c>
      <c r="AB781" s="229" t="s">
        <v>182</v>
      </c>
      <c r="AC781" s="214">
        <v>234473</v>
      </c>
      <c r="AD781" s="214"/>
    </row>
    <row r="782" spans="1:30" ht="15.75" customHeight="1" x14ac:dyDescent="0.25">
      <c r="A782" s="227">
        <v>44262</v>
      </c>
      <c r="B782" s="228">
        <v>33713824</v>
      </c>
      <c r="C782" s="228" t="s">
        <v>3298</v>
      </c>
      <c r="D782" s="219" t="s">
        <v>207</v>
      </c>
      <c r="E782" s="219" t="s">
        <v>3299</v>
      </c>
      <c r="F782" s="219" t="s">
        <v>3300</v>
      </c>
      <c r="G782" s="219" t="s">
        <v>177</v>
      </c>
      <c r="H782" s="228" t="s">
        <v>3301</v>
      </c>
      <c r="I782" s="227">
        <v>44266</v>
      </c>
      <c r="J782" s="228" t="s">
        <v>203</v>
      </c>
      <c r="K782" s="219" t="s">
        <v>184</v>
      </c>
      <c r="L782" s="219" t="s">
        <v>3036</v>
      </c>
      <c r="M782" s="227" t="s">
        <v>186</v>
      </c>
      <c r="N782" s="228" t="s">
        <v>335</v>
      </c>
      <c r="O782" s="219" t="s">
        <v>3260</v>
      </c>
      <c r="P782" s="219" t="s">
        <v>333</v>
      </c>
      <c r="Q782" s="219"/>
      <c r="R782" s="219"/>
      <c r="S782" s="219"/>
      <c r="T782" s="243"/>
      <c r="U782" s="215"/>
      <c r="V782" s="241">
        <v>0</v>
      </c>
      <c r="W782" s="222"/>
      <c r="X782" s="221"/>
      <c r="Y782" s="221"/>
      <c r="Z782" s="223"/>
      <c r="AA782" s="230">
        <v>0</v>
      </c>
      <c r="AB782" s="229" t="s">
        <v>182</v>
      </c>
      <c r="AC782" s="214">
        <v>236178</v>
      </c>
      <c r="AD782" s="214"/>
    </row>
    <row r="783" spans="1:30" ht="15.75" customHeight="1" x14ac:dyDescent="0.25">
      <c r="A783" s="227">
        <v>44126</v>
      </c>
      <c r="B783" s="228">
        <v>33713652</v>
      </c>
      <c r="C783" s="228" t="s">
        <v>3302</v>
      </c>
      <c r="D783" s="219" t="s">
        <v>207</v>
      </c>
      <c r="E783" s="219" t="s">
        <v>3303</v>
      </c>
      <c r="F783" s="219" t="s">
        <v>3304</v>
      </c>
      <c r="G783" s="219" t="s">
        <v>177</v>
      </c>
      <c r="H783" s="228" t="s">
        <v>3305</v>
      </c>
      <c r="I783" s="227">
        <v>44266</v>
      </c>
      <c r="J783" s="228" t="s">
        <v>179</v>
      </c>
      <c r="K783" s="219" t="s">
        <v>288</v>
      </c>
      <c r="L783" s="219">
        <v>242095</v>
      </c>
      <c r="M783" s="227" t="s">
        <v>288</v>
      </c>
      <c r="N783" s="228" t="s">
        <v>3306</v>
      </c>
      <c r="O783" s="219" t="s">
        <v>184</v>
      </c>
      <c r="P783" s="219" t="s">
        <v>3307</v>
      </c>
      <c r="Q783" s="219"/>
      <c r="R783" s="219"/>
      <c r="S783" s="219"/>
      <c r="T783" s="243"/>
      <c r="U783" s="215"/>
      <c r="V783" s="241">
        <v>0</v>
      </c>
      <c r="W783" s="222"/>
      <c r="X783" s="221"/>
      <c r="Y783" s="221"/>
      <c r="Z783" s="223"/>
      <c r="AA783" s="230">
        <v>0</v>
      </c>
      <c r="AB783" s="229" t="s">
        <v>427</v>
      </c>
      <c r="AC783" s="214">
        <v>236878</v>
      </c>
      <c r="AD783" s="214"/>
    </row>
    <row r="784" spans="1:30" ht="15.75" customHeight="1" x14ac:dyDescent="0.25">
      <c r="A784" s="227">
        <v>44261</v>
      </c>
      <c r="B784" s="228">
        <v>33768138</v>
      </c>
      <c r="C784" s="228" t="s">
        <v>3308</v>
      </c>
      <c r="D784" s="219" t="s">
        <v>207</v>
      </c>
      <c r="E784" s="219" t="s">
        <v>1487</v>
      </c>
      <c r="F784" s="219" t="s">
        <v>1488</v>
      </c>
      <c r="G784" s="219" t="s">
        <v>177</v>
      </c>
      <c r="H784" s="228" t="s">
        <v>3309</v>
      </c>
      <c r="I784" s="227">
        <v>44267</v>
      </c>
      <c r="J784" s="228" t="s">
        <v>332</v>
      </c>
      <c r="K784" s="219" t="s">
        <v>184</v>
      </c>
      <c r="L784" s="219" t="s">
        <v>3036</v>
      </c>
      <c r="M784" s="227" t="s">
        <v>184</v>
      </c>
      <c r="N784" s="228" t="s">
        <v>3297</v>
      </c>
      <c r="O784" s="219" t="s">
        <v>186</v>
      </c>
      <c r="P784" s="219" t="s">
        <v>3310</v>
      </c>
      <c r="Q784" s="219"/>
      <c r="R784" s="219"/>
      <c r="S784" s="219"/>
      <c r="T784" s="243"/>
      <c r="U784" s="215"/>
      <c r="V784" s="241">
        <v>0</v>
      </c>
      <c r="W784" s="222"/>
      <c r="X784" s="221"/>
      <c r="Y784" s="221"/>
      <c r="Z784" s="223"/>
      <c r="AA784" s="230">
        <v>0</v>
      </c>
      <c r="AB784" s="229" t="s">
        <v>182</v>
      </c>
      <c r="AC784" s="214">
        <v>236166</v>
      </c>
      <c r="AD784" s="214"/>
    </row>
    <row r="785" spans="1:30" ht="15.75" customHeight="1" x14ac:dyDescent="0.25">
      <c r="A785" s="227">
        <v>44230</v>
      </c>
      <c r="B785" s="228"/>
      <c r="C785" s="228" t="s">
        <v>3311</v>
      </c>
      <c r="D785" s="224" t="s">
        <v>296</v>
      </c>
      <c r="E785" s="224" t="s">
        <v>297</v>
      </c>
      <c r="F785" s="224" t="s">
        <v>298</v>
      </c>
      <c r="G785" s="224" t="s">
        <v>177</v>
      </c>
      <c r="H785" s="228" t="s">
        <v>3312</v>
      </c>
      <c r="I785" s="227">
        <v>44267</v>
      </c>
      <c r="J785" s="228"/>
      <c r="K785" s="224" t="s">
        <v>300</v>
      </c>
      <c r="L785" s="224" t="s">
        <v>932</v>
      </c>
      <c r="M785" s="227" t="s">
        <v>300</v>
      </c>
      <c r="N785" s="228" t="s">
        <v>931</v>
      </c>
      <c r="O785" s="224"/>
      <c r="P785" s="224"/>
      <c r="Q785" s="224"/>
      <c r="R785" s="224"/>
      <c r="S785" s="224"/>
      <c r="T785" s="243"/>
      <c r="U785" s="215"/>
      <c r="V785" s="241">
        <v>0</v>
      </c>
      <c r="W785" s="222"/>
      <c r="X785" s="221"/>
      <c r="Y785" s="221"/>
      <c r="Z785" s="223"/>
      <c r="AA785" s="230">
        <v>0</v>
      </c>
      <c r="AB785" s="229"/>
      <c r="AC785" s="218">
        <v>236175</v>
      </c>
      <c r="AD785" s="218"/>
    </row>
    <row r="786" spans="1:30" ht="15.75" customHeight="1" x14ac:dyDescent="0.25">
      <c r="A786" s="227">
        <v>44266</v>
      </c>
      <c r="B786" s="228"/>
      <c r="C786" s="228" t="s">
        <v>3313</v>
      </c>
      <c r="D786" s="219" t="s">
        <v>234</v>
      </c>
      <c r="E786" s="219" t="s">
        <v>2532</v>
      </c>
      <c r="F786" s="219" t="s">
        <v>2533</v>
      </c>
      <c r="G786" s="219" t="s">
        <v>177</v>
      </c>
      <c r="H786" s="228" t="s">
        <v>3314</v>
      </c>
      <c r="I786" s="227">
        <v>44267</v>
      </c>
      <c r="J786" s="228" t="s">
        <v>166</v>
      </c>
      <c r="K786" s="219" t="s">
        <v>167</v>
      </c>
      <c r="L786" s="219" t="s">
        <v>1999</v>
      </c>
      <c r="M786" s="227" t="s">
        <v>1011</v>
      </c>
      <c r="N786" s="228" t="s">
        <v>1351</v>
      </c>
      <c r="O786" s="219"/>
      <c r="P786" s="219"/>
      <c r="Q786" s="219"/>
      <c r="R786" s="219"/>
      <c r="S786" s="219"/>
      <c r="T786" s="243"/>
      <c r="U786" s="215"/>
      <c r="V786" s="241">
        <v>0</v>
      </c>
      <c r="W786" s="222"/>
      <c r="X786" s="221"/>
      <c r="Y786" s="53" t="s">
        <v>414</v>
      </c>
      <c r="Z786" s="223"/>
      <c r="AA786" s="230">
        <v>0</v>
      </c>
      <c r="AB786" s="229" t="s">
        <v>241</v>
      </c>
      <c r="AC786" s="214">
        <v>236401</v>
      </c>
      <c r="AD786" s="214"/>
    </row>
    <row r="787" spans="1:30" ht="15.75" customHeight="1" x14ac:dyDescent="0.25">
      <c r="A787" s="227">
        <v>44221</v>
      </c>
      <c r="B787" s="228">
        <v>33711012</v>
      </c>
      <c r="C787" s="228" t="s">
        <v>3315</v>
      </c>
      <c r="D787" s="219" t="s">
        <v>303</v>
      </c>
      <c r="E787" s="219" t="s">
        <v>3159</v>
      </c>
      <c r="F787" s="219" t="s">
        <v>3160</v>
      </c>
      <c r="G787" s="219" t="s">
        <v>177</v>
      </c>
      <c r="H787" s="228" t="s">
        <v>3316</v>
      </c>
      <c r="I787" s="227">
        <v>44267</v>
      </c>
      <c r="J787" s="228" t="s">
        <v>231</v>
      </c>
      <c r="K787" s="219" t="s">
        <v>184</v>
      </c>
      <c r="L787" s="219" t="s">
        <v>3317</v>
      </c>
      <c r="M787" s="227" t="s">
        <v>316</v>
      </c>
      <c r="N787" s="228" t="s">
        <v>3318</v>
      </c>
      <c r="O787" s="219"/>
      <c r="P787" s="219"/>
      <c r="Q787" s="219"/>
      <c r="R787" s="219"/>
      <c r="S787" s="219"/>
      <c r="T787" s="243"/>
      <c r="U787" s="215"/>
      <c r="V787" s="241">
        <v>0</v>
      </c>
      <c r="W787" s="222"/>
      <c r="X787" s="221"/>
      <c r="Y787" s="221"/>
      <c r="Z787" s="223"/>
      <c r="AA787" s="230">
        <v>0</v>
      </c>
      <c r="AB787" s="229" t="s">
        <v>182</v>
      </c>
      <c r="AC787" s="214">
        <v>235397</v>
      </c>
      <c r="AD787" s="214"/>
    </row>
    <row r="788" spans="1:30" ht="15.75" customHeight="1" x14ac:dyDescent="0.25">
      <c r="A788" s="227">
        <v>44265</v>
      </c>
      <c r="B788" s="228">
        <v>33715239</v>
      </c>
      <c r="C788" s="228" t="s">
        <v>3319</v>
      </c>
      <c r="D788" s="219" t="s">
        <v>219</v>
      </c>
      <c r="E788" s="219" t="s">
        <v>3320</v>
      </c>
      <c r="F788" s="219" t="s">
        <v>3321</v>
      </c>
      <c r="G788" s="219" t="s">
        <v>177</v>
      </c>
      <c r="H788" s="228" t="s">
        <v>3322</v>
      </c>
      <c r="I788" s="227">
        <v>44269</v>
      </c>
      <c r="J788" s="228" t="s">
        <v>166</v>
      </c>
      <c r="K788" s="219" t="s">
        <v>184</v>
      </c>
      <c r="L788" s="219" t="s">
        <v>448</v>
      </c>
      <c r="M788" s="227"/>
      <c r="N788" s="228"/>
      <c r="O788" s="219"/>
      <c r="P788" s="219"/>
      <c r="Q788" s="219"/>
      <c r="R788" s="219"/>
      <c r="S788" s="219"/>
      <c r="T788" s="243"/>
      <c r="U788" s="215"/>
      <c r="V788" s="241">
        <v>0</v>
      </c>
      <c r="W788" s="222"/>
      <c r="X788" s="53"/>
      <c r="Y788" s="53" t="s">
        <v>225</v>
      </c>
      <c r="Z788" s="223"/>
      <c r="AA788" s="230">
        <v>0</v>
      </c>
      <c r="AB788" s="229" t="s">
        <v>182</v>
      </c>
      <c r="AC788" s="214">
        <v>236367</v>
      </c>
      <c r="AD788" s="214"/>
    </row>
    <row r="789" spans="1:30" ht="15.75" customHeight="1" x14ac:dyDescent="0.25">
      <c r="A789" s="227">
        <v>44230</v>
      </c>
      <c r="B789" s="228"/>
      <c r="C789" s="228" t="s">
        <v>3323</v>
      </c>
      <c r="D789" s="219" t="s">
        <v>296</v>
      </c>
      <c r="E789" s="219" t="s">
        <v>297</v>
      </c>
      <c r="F789" s="219" t="s">
        <v>298</v>
      </c>
      <c r="G789" s="219" t="s">
        <v>177</v>
      </c>
      <c r="H789" s="228" t="s">
        <v>3324</v>
      </c>
      <c r="I789" s="227">
        <v>44270</v>
      </c>
      <c r="J789" s="228" t="s">
        <v>166</v>
      </c>
      <c r="K789" s="219" t="s">
        <v>300</v>
      </c>
      <c r="L789" s="219" t="s">
        <v>301</v>
      </c>
      <c r="M789" s="227" t="s">
        <v>300</v>
      </c>
      <c r="N789" s="228" t="s">
        <v>3325</v>
      </c>
      <c r="O789" s="219"/>
      <c r="P789" s="219"/>
      <c r="Q789" s="219"/>
      <c r="R789" s="219"/>
      <c r="S789" s="219"/>
      <c r="T789" s="243"/>
      <c r="U789" s="215"/>
      <c r="V789" s="241">
        <v>0</v>
      </c>
      <c r="W789" s="222"/>
      <c r="X789" s="221"/>
      <c r="Y789" s="221"/>
      <c r="Z789" s="223"/>
      <c r="AA789" s="230">
        <v>0</v>
      </c>
      <c r="AB789" s="229" t="s">
        <v>182</v>
      </c>
      <c r="AC789" s="214">
        <v>233443</v>
      </c>
      <c r="AD789" s="214"/>
    </row>
    <row r="790" spans="1:30" ht="15.75" customHeight="1" x14ac:dyDescent="0.25">
      <c r="A790" s="227">
        <v>44265</v>
      </c>
      <c r="B790" s="228">
        <v>33719581</v>
      </c>
      <c r="C790" s="228" t="s">
        <v>3326</v>
      </c>
      <c r="D790" s="224" t="s">
        <v>3327</v>
      </c>
      <c r="E790" s="224" t="s">
        <v>3328</v>
      </c>
      <c r="F790" s="224" t="s">
        <v>3329</v>
      </c>
      <c r="G790" s="224" t="s">
        <v>177</v>
      </c>
      <c r="H790" s="228" t="s">
        <v>3330</v>
      </c>
      <c r="I790" s="227">
        <v>44270</v>
      </c>
      <c r="J790" s="228"/>
      <c r="K790" s="224" t="s">
        <v>352</v>
      </c>
      <c r="L790" s="224" t="s">
        <v>3331</v>
      </c>
      <c r="M790" s="227" t="s">
        <v>184</v>
      </c>
      <c r="N790" s="228" t="s">
        <v>657</v>
      </c>
      <c r="O790" s="224" t="s">
        <v>352</v>
      </c>
      <c r="P790" s="224" t="s">
        <v>445</v>
      </c>
      <c r="Q790" s="224"/>
      <c r="R790" s="224"/>
      <c r="S790" s="224"/>
      <c r="T790" s="243"/>
      <c r="U790" s="215"/>
      <c r="V790" s="241">
        <v>0</v>
      </c>
      <c r="W790" s="222"/>
      <c r="X790" s="221"/>
      <c r="Y790" s="221"/>
      <c r="Z790" s="223"/>
      <c r="AA790" s="230">
        <v>0</v>
      </c>
      <c r="AB790" s="229"/>
      <c r="AC790" s="218">
        <v>236369</v>
      </c>
      <c r="AD790" s="218"/>
    </row>
    <row r="791" spans="1:30" ht="15.75" customHeight="1" x14ac:dyDescent="0.25">
      <c r="A791" s="227">
        <v>44181</v>
      </c>
      <c r="B791" s="228"/>
      <c r="C791" s="228" t="s">
        <v>3332</v>
      </c>
      <c r="D791" s="224" t="s">
        <v>532</v>
      </c>
      <c r="E791" s="224" t="s">
        <v>3333</v>
      </c>
      <c r="F791" s="224" t="s">
        <v>3334</v>
      </c>
      <c r="G791" s="224" t="s">
        <v>177</v>
      </c>
      <c r="H791" s="228" t="s">
        <v>3335</v>
      </c>
      <c r="I791" s="227">
        <v>44270</v>
      </c>
      <c r="J791" s="228"/>
      <c r="K791" s="224" t="s">
        <v>204</v>
      </c>
      <c r="L791" s="224" t="s">
        <v>205</v>
      </c>
      <c r="M791" s="227"/>
      <c r="N791" s="228"/>
      <c r="O791" s="224"/>
      <c r="P791" s="224"/>
      <c r="Q791" s="224"/>
      <c r="R791" s="224"/>
      <c r="S791" s="224"/>
      <c r="T791" s="243"/>
      <c r="U791" s="215"/>
      <c r="V791" s="241">
        <v>0</v>
      </c>
      <c r="W791" s="222"/>
      <c r="X791" s="221"/>
      <c r="Y791" s="53"/>
      <c r="Z791" s="223"/>
      <c r="AA791" s="230">
        <v>0</v>
      </c>
      <c r="AB791" s="229" t="s">
        <v>427</v>
      </c>
      <c r="AC791" s="218">
        <v>236534</v>
      </c>
      <c r="AD791" s="218"/>
    </row>
    <row r="792" spans="1:30" ht="15.75" customHeight="1" x14ac:dyDescent="0.25">
      <c r="A792" s="227">
        <v>44229</v>
      </c>
      <c r="B792" s="228">
        <v>33722935</v>
      </c>
      <c r="C792" s="228" t="s">
        <v>3336</v>
      </c>
      <c r="D792" s="219" t="s">
        <v>3337</v>
      </c>
      <c r="E792" s="219" t="s">
        <v>3338</v>
      </c>
      <c r="F792" s="219" t="s">
        <v>3339</v>
      </c>
      <c r="G792" s="219" t="s">
        <v>177</v>
      </c>
      <c r="H792" s="228" t="s">
        <v>3340</v>
      </c>
      <c r="I792" s="227">
        <v>44270</v>
      </c>
      <c r="J792" s="228" t="s">
        <v>179</v>
      </c>
      <c r="K792" s="219" t="s">
        <v>184</v>
      </c>
      <c r="L792" s="219" t="s">
        <v>3341</v>
      </c>
      <c r="M792" s="227" t="s">
        <v>184</v>
      </c>
      <c r="N792" s="228" t="s">
        <v>3342</v>
      </c>
      <c r="O792" s="219"/>
      <c r="P792" s="219"/>
      <c r="Q792" s="219"/>
      <c r="R792" s="219"/>
      <c r="S792" s="219"/>
      <c r="T792" s="243"/>
      <c r="U792" s="215"/>
      <c r="V792" s="241">
        <v>0</v>
      </c>
      <c r="W792" s="222"/>
      <c r="X792" s="221"/>
      <c r="Y792" s="221"/>
      <c r="Z792" s="223"/>
      <c r="AA792" s="230">
        <v>0</v>
      </c>
      <c r="AB792" s="229" t="s">
        <v>182</v>
      </c>
      <c r="AC792" s="214">
        <v>236533</v>
      </c>
      <c r="AD792" s="214"/>
    </row>
    <row r="793" spans="1:30" ht="15.75" customHeight="1" x14ac:dyDescent="0.25">
      <c r="A793" s="227">
        <v>44269</v>
      </c>
      <c r="B793" s="228">
        <v>33741401</v>
      </c>
      <c r="C793" s="228" t="s">
        <v>3343</v>
      </c>
      <c r="D793" s="219" t="s">
        <v>207</v>
      </c>
      <c r="E793" s="219" t="s">
        <v>3344</v>
      </c>
      <c r="F793" s="219" t="s">
        <v>3345</v>
      </c>
      <c r="G793" s="219" t="s">
        <v>177</v>
      </c>
      <c r="H793" s="228" t="s">
        <v>3346</v>
      </c>
      <c r="I793" s="227">
        <v>44271</v>
      </c>
      <c r="J793" s="228" t="s">
        <v>179</v>
      </c>
      <c r="K793" s="219" t="s">
        <v>180</v>
      </c>
      <c r="L793" s="219" t="s">
        <v>2127</v>
      </c>
      <c r="M793" s="227"/>
      <c r="N793" s="228"/>
      <c r="O793" s="219"/>
      <c r="P793" s="219"/>
      <c r="Q793" s="219"/>
      <c r="R793" s="219"/>
      <c r="S793" s="219"/>
      <c r="T793" s="243"/>
      <c r="U793" s="215"/>
      <c r="V793" s="241">
        <v>0</v>
      </c>
      <c r="W793" s="222"/>
      <c r="X793" s="53"/>
      <c r="Y793" s="53"/>
      <c r="Z793" s="223"/>
      <c r="AA793" s="230">
        <v>0</v>
      </c>
      <c r="AB793" s="229" t="s">
        <v>427</v>
      </c>
      <c r="AC793" s="214">
        <v>237088</v>
      </c>
      <c r="AD793" s="214"/>
    </row>
    <row r="794" spans="1:30" ht="15.75" customHeight="1" x14ac:dyDescent="0.25">
      <c r="A794" s="227">
        <v>44252</v>
      </c>
      <c r="B794" s="228"/>
      <c r="C794" s="228" t="s">
        <v>3347</v>
      </c>
      <c r="D794" s="219" t="s">
        <v>436</v>
      </c>
      <c r="E794" s="219" t="s">
        <v>1176</v>
      </c>
      <c r="F794" s="219" t="s">
        <v>1177</v>
      </c>
      <c r="G794" s="219" t="s">
        <v>177</v>
      </c>
      <c r="H794" s="228" t="s">
        <v>3348</v>
      </c>
      <c r="I794" s="227">
        <v>44272</v>
      </c>
      <c r="J794" s="228" t="s">
        <v>166</v>
      </c>
      <c r="K794" s="219" t="s">
        <v>167</v>
      </c>
      <c r="L794" s="219" t="s">
        <v>434</v>
      </c>
      <c r="M794" s="227"/>
      <c r="N794" s="228"/>
      <c r="O794" s="219"/>
      <c r="P794" s="219"/>
      <c r="Q794" s="219"/>
      <c r="R794" s="219"/>
      <c r="S794" s="219"/>
      <c r="T794" s="243"/>
      <c r="U794" s="215"/>
      <c r="V794" s="241">
        <v>0</v>
      </c>
      <c r="W794" s="222"/>
      <c r="X794" s="221"/>
      <c r="Y794" s="53" t="s">
        <v>493</v>
      </c>
      <c r="Z794" s="223"/>
      <c r="AA794" s="230">
        <v>0</v>
      </c>
      <c r="AB794" s="229" t="s">
        <v>182</v>
      </c>
      <c r="AC794" s="214">
        <v>235040</v>
      </c>
      <c r="AD794" s="214"/>
    </row>
    <row r="795" spans="1:30" ht="15.75" customHeight="1" x14ac:dyDescent="0.25">
      <c r="A795" s="227">
        <v>44272</v>
      </c>
      <c r="B795" s="228"/>
      <c r="C795" s="228" t="s">
        <v>3349</v>
      </c>
      <c r="D795" s="219" t="s">
        <v>234</v>
      </c>
      <c r="E795" s="219" t="s">
        <v>3350</v>
      </c>
      <c r="F795" s="219" t="s">
        <v>3351</v>
      </c>
      <c r="G795" s="219" t="s">
        <v>177</v>
      </c>
      <c r="H795" s="228" t="s">
        <v>3352</v>
      </c>
      <c r="I795" s="227">
        <v>44272</v>
      </c>
      <c r="J795" s="228" t="s">
        <v>179</v>
      </c>
      <c r="K795" s="219" t="s">
        <v>167</v>
      </c>
      <c r="L795" s="219" t="s">
        <v>3353</v>
      </c>
      <c r="M795" s="227"/>
      <c r="N795" s="228"/>
      <c r="O795" s="219"/>
      <c r="P795" s="219"/>
      <c r="Q795" s="219"/>
      <c r="R795" s="219"/>
      <c r="S795" s="219"/>
      <c r="T795" s="243"/>
      <c r="U795" s="215"/>
      <c r="V795" s="241">
        <v>0</v>
      </c>
      <c r="W795" s="222"/>
      <c r="X795" s="221"/>
      <c r="Y795" s="221"/>
      <c r="Z795" s="223"/>
      <c r="AA795" s="230">
        <v>0</v>
      </c>
      <c r="AB795" s="229" t="s">
        <v>2536</v>
      </c>
      <c r="AC795" s="214">
        <v>236565</v>
      </c>
      <c r="AD795" s="214"/>
    </row>
    <row r="796" spans="1:30" ht="15.75" customHeight="1" x14ac:dyDescent="0.25">
      <c r="A796" s="227">
        <v>44260</v>
      </c>
      <c r="B796" s="228">
        <v>33734666</v>
      </c>
      <c r="C796" s="228" t="s">
        <v>3354</v>
      </c>
      <c r="D796" s="219" t="s">
        <v>192</v>
      </c>
      <c r="E796" s="219" t="s">
        <v>3355</v>
      </c>
      <c r="F796" s="219" t="s">
        <v>3356</v>
      </c>
      <c r="G796" s="219" t="s">
        <v>177</v>
      </c>
      <c r="H796" s="228" t="s">
        <v>3357</v>
      </c>
      <c r="I796" s="227">
        <v>44273</v>
      </c>
      <c r="J796" s="228" t="s">
        <v>166</v>
      </c>
      <c r="K796" s="219" t="s">
        <v>167</v>
      </c>
      <c r="L796" s="219" t="s">
        <v>559</v>
      </c>
      <c r="M796" s="227" t="s">
        <v>689</v>
      </c>
      <c r="N796" s="228" t="s">
        <v>690</v>
      </c>
      <c r="O796" s="219"/>
      <c r="P796" s="219"/>
      <c r="Q796" s="219"/>
      <c r="R796" s="219"/>
      <c r="S796" s="219"/>
      <c r="T796" s="243"/>
      <c r="U796" s="215"/>
      <c r="V796" s="241">
        <v>0</v>
      </c>
      <c r="W796" s="222"/>
      <c r="X796" s="221"/>
      <c r="Y796" s="221"/>
      <c r="Z796" s="223"/>
      <c r="AA796" s="230">
        <v>0</v>
      </c>
      <c r="AB796" s="229" t="s">
        <v>182</v>
      </c>
      <c r="AC796" s="214">
        <v>236133</v>
      </c>
      <c r="AD796" s="214"/>
    </row>
    <row r="797" spans="1:30" ht="15.75" customHeight="1" x14ac:dyDescent="0.25">
      <c r="A797" s="227">
        <v>44255</v>
      </c>
      <c r="B797" s="228">
        <v>33744682</v>
      </c>
      <c r="C797" s="228" t="s">
        <v>3358</v>
      </c>
      <c r="D797" s="224" t="s">
        <v>207</v>
      </c>
      <c r="E797" s="224" t="s">
        <v>3359</v>
      </c>
      <c r="F797" s="224" t="s">
        <v>3360</v>
      </c>
      <c r="G797" s="224" t="s">
        <v>177</v>
      </c>
      <c r="H797" s="228" t="s">
        <v>3361</v>
      </c>
      <c r="I797" s="227">
        <v>44273</v>
      </c>
      <c r="J797" s="228"/>
      <c r="K797" s="224" t="s">
        <v>184</v>
      </c>
      <c r="L797" s="224" t="s">
        <v>1136</v>
      </c>
      <c r="M797" s="227"/>
      <c r="N797" s="228"/>
      <c r="O797" s="224"/>
      <c r="P797" s="224"/>
      <c r="Q797" s="224"/>
      <c r="R797" s="224"/>
      <c r="S797" s="224"/>
      <c r="T797" s="243"/>
      <c r="U797" s="215"/>
      <c r="V797" s="241">
        <v>0</v>
      </c>
      <c r="W797" s="222"/>
      <c r="X797" s="221"/>
      <c r="Y797" s="221"/>
      <c r="Z797" s="223"/>
      <c r="AA797" s="230">
        <v>0</v>
      </c>
      <c r="AB797" s="229" t="s">
        <v>427</v>
      </c>
      <c r="AC797" s="218">
        <v>236251</v>
      </c>
      <c r="AD797" s="218"/>
    </row>
    <row r="798" spans="1:30" ht="15.75" customHeight="1" x14ac:dyDescent="0.25">
      <c r="A798" s="227">
        <v>44259</v>
      </c>
      <c r="B798" s="228"/>
      <c r="C798" s="228" t="s">
        <v>3362</v>
      </c>
      <c r="D798" s="219" t="s">
        <v>436</v>
      </c>
      <c r="E798" s="219" t="s">
        <v>3363</v>
      </c>
      <c r="F798" s="219" t="s">
        <v>3364</v>
      </c>
      <c r="G798" s="219" t="s">
        <v>177</v>
      </c>
      <c r="H798" s="228" t="s">
        <v>3365</v>
      </c>
      <c r="I798" s="227">
        <v>44273</v>
      </c>
      <c r="J798" s="228" t="s">
        <v>166</v>
      </c>
      <c r="K798" s="219" t="s">
        <v>223</v>
      </c>
      <c r="L798" s="219" t="s">
        <v>1903</v>
      </c>
      <c r="M798" s="227"/>
      <c r="N798" s="228"/>
      <c r="O798" s="219"/>
      <c r="P798" s="219"/>
      <c r="Q798" s="219"/>
      <c r="R798" s="219"/>
      <c r="S798" s="219"/>
      <c r="T798" s="243"/>
      <c r="U798" s="215"/>
      <c r="V798" s="241">
        <v>0</v>
      </c>
      <c r="W798" s="222"/>
      <c r="X798" s="221"/>
      <c r="Y798" s="53" t="s">
        <v>493</v>
      </c>
      <c r="Z798" s="223"/>
      <c r="AA798" s="230">
        <v>0</v>
      </c>
      <c r="AB798" s="229" t="s">
        <v>182</v>
      </c>
      <c r="AC798" s="214">
        <v>236561</v>
      </c>
      <c r="AD798" s="214"/>
    </row>
    <row r="799" spans="1:30" ht="15.75" customHeight="1" x14ac:dyDescent="0.25">
      <c r="A799" s="227">
        <v>44146</v>
      </c>
      <c r="B799" s="228"/>
      <c r="C799" s="228" t="s">
        <v>3366</v>
      </c>
      <c r="D799" s="224"/>
      <c r="E799" s="224"/>
      <c r="F799" s="224"/>
      <c r="G799" s="224" t="s">
        <v>164</v>
      </c>
      <c r="H799" s="228" t="s">
        <v>3367</v>
      </c>
      <c r="I799" s="227">
        <v>44274</v>
      </c>
      <c r="J799" s="228"/>
      <c r="K799" s="224" t="s">
        <v>167</v>
      </c>
      <c r="L799" s="224" t="s">
        <v>408</v>
      </c>
      <c r="M799" s="227"/>
      <c r="N799" s="228"/>
      <c r="O799" s="224"/>
      <c r="P799" s="224"/>
      <c r="Q799" s="224"/>
      <c r="R799" s="224"/>
      <c r="S799" s="224"/>
      <c r="T799" s="243"/>
      <c r="U799" s="215"/>
      <c r="V799" s="241">
        <v>0</v>
      </c>
      <c r="W799" s="222"/>
      <c r="X799" s="53"/>
      <c r="Y799" s="53"/>
      <c r="Z799" s="223"/>
      <c r="AA799" s="230">
        <v>0</v>
      </c>
      <c r="AB799" s="229"/>
      <c r="AC799" s="218">
        <v>226315</v>
      </c>
      <c r="AD799" s="218"/>
    </row>
    <row r="800" spans="1:30" ht="15.75" customHeight="1" x14ac:dyDescent="0.25">
      <c r="A800" s="227">
        <v>44138</v>
      </c>
      <c r="B800" s="228"/>
      <c r="C800" s="228" t="s">
        <v>3368</v>
      </c>
      <c r="D800" s="224"/>
      <c r="E800" s="224"/>
      <c r="F800" s="224"/>
      <c r="G800" s="224" t="s">
        <v>164</v>
      </c>
      <c r="H800" s="228" t="s">
        <v>3369</v>
      </c>
      <c r="I800" s="227">
        <v>44274</v>
      </c>
      <c r="J800" s="228"/>
      <c r="K800" s="224" t="s">
        <v>167</v>
      </c>
      <c r="L800" s="224" t="s">
        <v>408</v>
      </c>
      <c r="M800" s="227"/>
      <c r="N800" s="228"/>
      <c r="O800" s="224"/>
      <c r="P800" s="224"/>
      <c r="Q800" s="224"/>
      <c r="R800" s="224"/>
      <c r="S800" s="224"/>
      <c r="T800" s="243"/>
      <c r="U800" s="215"/>
      <c r="V800" s="241">
        <v>0</v>
      </c>
      <c r="W800" s="222"/>
      <c r="X800" s="221"/>
      <c r="Y800" s="221"/>
      <c r="Z800" s="223"/>
      <c r="AA800" s="230">
        <v>0</v>
      </c>
      <c r="AB800" s="229"/>
      <c r="AC800" s="218">
        <v>226316</v>
      </c>
      <c r="AD800" s="218"/>
    </row>
    <row r="801" spans="1:30" ht="15.75" customHeight="1" x14ac:dyDescent="0.25">
      <c r="A801" s="227">
        <v>44183</v>
      </c>
      <c r="B801" s="228"/>
      <c r="C801" s="228" t="s">
        <v>3370</v>
      </c>
      <c r="D801" s="219" t="s">
        <v>1086</v>
      </c>
      <c r="E801" s="219" t="s">
        <v>3179</v>
      </c>
      <c r="F801" s="219" t="s">
        <v>3180</v>
      </c>
      <c r="G801" s="219" t="s">
        <v>177</v>
      </c>
      <c r="H801" s="228" t="s">
        <v>3371</v>
      </c>
      <c r="I801" s="227">
        <v>44274</v>
      </c>
      <c r="J801" s="228" t="s">
        <v>166</v>
      </c>
      <c r="K801" s="219" t="s">
        <v>204</v>
      </c>
      <c r="L801" s="219" t="s">
        <v>3372</v>
      </c>
      <c r="M801" s="227"/>
      <c r="N801" s="228"/>
      <c r="O801" s="219"/>
      <c r="P801" s="219"/>
      <c r="Q801" s="219"/>
      <c r="R801" s="219"/>
      <c r="S801" s="219"/>
      <c r="T801" s="243"/>
      <c r="U801" s="215"/>
      <c r="V801" s="241">
        <v>0</v>
      </c>
      <c r="W801" s="222"/>
      <c r="X801" s="53"/>
      <c r="Y801" s="53" t="s">
        <v>2059</v>
      </c>
      <c r="Z801" s="223"/>
      <c r="AA801" s="230">
        <v>0</v>
      </c>
      <c r="AB801" s="229" t="s">
        <v>182</v>
      </c>
      <c r="AC801" s="214">
        <v>227283</v>
      </c>
      <c r="AD801" s="214"/>
    </row>
    <row r="802" spans="1:30" ht="15.75" customHeight="1" x14ac:dyDescent="0.25">
      <c r="A802" s="227">
        <v>44245</v>
      </c>
      <c r="B802" s="228">
        <v>33869123</v>
      </c>
      <c r="C802" s="228" t="s">
        <v>3373</v>
      </c>
      <c r="D802" s="219" t="s">
        <v>650</v>
      </c>
      <c r="E802" s="219" t="s">
        <v>3374</v>
      </c>
      <c r="F802" s="219" t="s">
        <v>3375</v>
      </c>
      <c r="G802" s="219" t="s">
        <v>177</v>
      </c>
      <c r="H802" s="228" t="s">
        <v>3376</v>
      </c>
      <c r="I802" s="227">
        <v>44274</v>
      </c>
      <c r="J802" s="228" t="s">
        <v>179</v>
      </c>
      <c r="K802" s="219" t="s">
        <v>184</v>
      </c>
      <c r="L802" s="219" t="s">
        <v>185</v>
      </c>
      <c r="M802" s="227" t="s">
        <v>186</v>
      </c>
      <c r="N802" s="228" t="s">
        <v>187</v>
      </c>
      <c r="O802" s="219" t="s">
        <v>184</v>
      </c>
      <c r="P802" s="219" t="s">
        <v>554</v>
      </c>
      <c r="Q802" s="219"/>
      <c r="R802" s="219"/>
      <c r="S802" s="219"/>
      <c r="T802" s="243"/>
      <c r="U802" s="215"/>
      <c r="V802" s="241">
        <v>0</v>
      </c>
      <c r="W802" s="222"/>
      <c r="X802" s="221"/>
      <c r="Y802" s="221"/>
      <c r="Z802" s="223"/>
      <c r="AA802" s="230">
        <v>0</v>
      </c>
      <c r="AB802" s="229" t="s">
        <v>182</v>
      </c>
      <c r="AC802" s="214">
        <v>234541</v>
      </c>
      <c r="AD802" s="214"/>
    </row>
    <row r="803" spans="1:30" ht="15.75" customHeight="1" x14ac:dyDescent="0.25">
      <c r="A803" s="227">
        <v>44242</v>
      </c>
      <c r="B803" s="228"/>
      <c r="C803" s="228" t="s">
        <v>3377</v>
      </c>
      <c r="D803" s="224" t="s">
        <v>207</v>
      </c>
      <c r="E803" s="224" t="s">
        <v>1735</v>
      </c>
      <c r="F803" s="224" t="s">
        <v>1736</v>
      </c>
      <c r="G803" s="224" t="s">
        <v>177</v>
      </c>
      <c r="H803" s="228" t="s">
        <v>3378</v>
      </c>
      <c r="I803" s="227">
        <v>44274</v>
      </c>
      <c r="J803" s="228"/>
      <c r="K803" s="224" t="s">
        <v>167</v>
      </c>
      <c r="L803" s="224" t="s">
        <v>2134</v>
      </c>
      <c r="M803" s="227" t="s">
        <v>167</v>
      </c>
      <c r="N803" s="228" t="s">
        <v>217</v>
      </c>
      <c r="O803" s="224" t="s">
        <v>167</v>
      </c>
      <c r="P803" s="224" t="s">
        <v>513</v>
      </c>
      <c r="Q803" s="224"/>
      <c r="R803" s="224"/>
      <c r="S803" s="224"/>
      <c r="T803" s="243"/>
      <c r="U803" s="215"/>
      <c r="V803" s="241">
        <v>0</v>
      </c>
      <c r="W803" s="222"/>
      <c r="X803" s="221"/>
      <c r="Y803" s="221"/>
      <c r="Z803" s="223"/>
      <c r="AA803" s="230">
        <v>0</v>
      </c>
      <c r="AB803" s="229" t="s">
        <v>427</v>
      </c>
      <c r="AC803" s="218">
        <v>234558</v>
      </c>
      <c r="AD803" s="218"/>
    </row>
    <row r="804" spans="1:30" ht="15.75" customHeight="1" x14ac:dyDescent="0.25">
      <c r="A804" s="227">
        <v>44247</v>
      </c>
      <c r="B804" s="228">
        <v>33738865</v>
      </c>
      <c r="C804" s="228" t="s">
        <v>3379</v>
      </c>
      <c r="D804" s="219" t="s">
        <v>219</v>
      </c>
      <c r="E804" s="219" t="s">
        <v>3380</v>
      </c>
      <c r="F804" s="219" t="s">
        <v>3381</v>
      </c>
      <c r="G804" s="219" t="s">
        <v>177</v>
      </c>
      <c r="H804" s="228" t="s">
        <v>3382</v>
      </c>
      <c r="I804" s="227">
        <v>44274</v>
      </c>
      <c r="J804" s="228" t="s">
        <v>166</v>
      </c>
      <c r="K804" s="219" t="s">
        <v>204</v>
      </c>
      <c r="L804" s="219" t="s">
        <v>3383</v>
      </c>
      <c r="M804" s="227"/>
      <c r="N804" s="228"/>
      <c r="O804" s="219"/>
      <c r="P804" s="219"/>
      <c r="Q804" s="219"/>
      <c r="R804" s="219"/>
      <c r="S804" s="219"/>
      <c r="T804" s="243"/>
      <c r="U804" s="215"/>
      <c r="V804" s="241">
        <v>0</v>
      </c>
      <c r="W804" s="222"/>
      <c r="X804" s="53"/>
      <c r="Y804" s="53" t="s">
        <v>225</v>
      </c>
      <c r="Z804" s="223"/>
      <c r="AA804" s="230">
        <v>0</v>
      </c>
      <c r="AB804" s="229" t="s">
        <v>182</v>
      </c>
      <c r="AC804" s="214">
        <v>235401</v>
      </c>
      <c r="AD804" s="214"/>
    </row>
    <row r="805" spans="1:30" ht="15.75" customHeight="1" x14ac:dyDescent="0.25">
      <c r="A805" s="227">
        <v>44242</v>
      </c>
      <c r="B805" s="228"/>
      <c r="C805" s="228" t="s">
        <v>3384</v>
      </c>
      <c r="D805" s="219" t="s">
        <v>219</v>
      </c>
      <c r="E805" s="219" t="s">
        <v>3385</v>
      </c>
      <c r="F805" s="219" t="s">
        <v>3386</v>
      </c>
      <c r="G805" s="219" t="s">
        <v>177</v>
      </c>
      <c r="H805" s="228" t="s">
        <v>3387</v>
      </c>
      <c r="I805" s="227">
        <v>44276</v>
      </c>
      <c r="J805" s="228" t="s">
        <v>166</v>
      </c>
      <c r="K805" s="219" t="s">
        <v>167</v>
      </c>
      <c r="L805" s="219" t="s">
        <v>211</v>
      </c>
      <c r="M805" s="227"/>
      <c r="N805" s="228"/>
      <c r="O805" s="219"/>
      <c r="P805" s="219"/>
      <c r="Q805" s="219"/>
      <c r="R805" s="219"/>
      <c r="S805" s="219"/>
      <c r="T805" s="243"/>
      <c r="U805" s="215"/>
      <c r="V805" s="241">
        <v>0</v>
      </c>
      <c r="W805" s="222"/>
      <c r="X805" s="53"/>
      <c r="Y805" s="53" t="s">
        <v>225</v>
      </c>
      <c r="Z805" s="223"/>
      <c r="AA805" s="230">
        <v>0</v>
      </c>
      <c r="AB805" s="229" t="s">
        <v>182</v>
      </c>
      <c r="AC805" s="214">
        <v>234262</v>
      </c>
      <c r="AD805" s="214"/>
    </row>
    <row r="806" spans="1:30" ht="15.75" customHeight="1" x14ac:dyDescent="0.25">
      <c r="A806" s="227">
        <v>44257</v>
      </c>
      <c r="B806" s="228"/>
      <c r="C806" s="228" t="s">
        <v>3388</v>
      </c>
      <c r="D806" s="224" t="s">
        <v>2044</v>
      </c>
      <c r="E806" s="224" t="s">
        <v>1020</v>
      </c>
      <c r="F806" s="224" t="s">
        <v>1021</v>
      </c>
      <c r="G806" s="224" t="s">
        <v>177</v>
      </c>
      <c r="H806" s="228" t="s">
        <v>3389</v>
      </c>
      <c r="I806" s="227">
        <v>44277</v>
      </c>
      <c r="J806" s="228"/>
      <c r="K806" s="224" t="s">
        <v>167</v>
      </c>
      <c r="L806" s="224" t="s">
        <v>2103</v>
      </c>
      <c r="M806" s="227"/>
      <c r="N806" s="228"/>
      <c r="O806" s="224"/>
      <c r="P806" s="224"/>
      <c r="Q806" s="224"/>
      <c r="R806" s="224"/>
      <c r="S806" s="224"/>
      <c r="T806" s="242"/>
      <c r="U806" s="213"/>
      <c r="V806" s="241">
        <v>0</v>
      </c>
      <c r="W806" s="22"/>
      <c r="X806" s="53"/>
      <c r="Y806" s="53"/>
      <c r="Z806" s="24"/>
      <c r="AA806" s="230">
        <v>0</v>
      </c>
      <c r="AB806" s="228"/>
      <c r="AC806" s="224">
        <v>203783</v>
      </c>
      <c r="AD806" s="224"/>
    </row>
    <row r="807" spans="1:30" ht="15.75" customHeight="1" x14ac:dyDescent="0.25">
      <c r="A807" s="227">
        <v>44232</v>
      </c>
      <c r="B807" s="228">
        <v>33745445</v>
      </c>
      <c r="C807" s="228" t="s">
        <v>3390</v>
      </c>
      <c r="D807" s="219" t="s">
        <v>401</v>
      </c>
      <c r="E807" s="219" t="s">
        <v>646</v>
      </c>
      <c r="F807" s="219" t="s">
        <v>647</v>
      </c>
      <c r="G807" s="219" t="s">
        <v>177</v>
      </c>
      <c r="H807" s="228" t="s">
        <v>3391</v>
      </c>
      <c r="I807" s="227">
        <v>44277</v>
      </c>
      <c r="J807" s="228" t="s">
        <v>179</v>
      </c>
      <c r="K807" s="219" t="s">
        <v>184</v>
      </c>
      <c r="L807" s="219" t="s">
        <v>524</v>
      </c>
      <c r="M807" s="227"/>
      <c r="N807" s="228"/>
      <c r="O807" s="219"/>
      <c r="P807" s="219"/>
      <c r="Q807" s="219"/>
      <c r="R807" s="219"/>
      <c r="S807" s="219"/>
      <c r="T807" s="243"/>
      <c r="U807" s="215"/>
      <c r="V807" s="241">
        <v>0</v>
      </c>
      <c r="W807" s="222"/>
      <c r="X807" s="221"/>
      <c r="Y807" s="221"/>
      <c r="Z807" s="223"/>
      <c r="AA807" s="230">
        <v>0</v>
      </c>
      <c r="AB807" s="229" t="s">
        <v>182</v>
      </c>
      <c r="AC807" s="214">
        <v>233598</v>
      </c>
      <c r="AD807" s="214"/>
    </row>
    <row r="808" spans="1:30" ht="15.75" customHeight="1" x14ac:dyDescent="0.25">
      <c r="A808" s="227">
        <v>44270</v>
      </c>
      <c r="B808" s="228"/>
      <c r="C808" s="228" t="s">
        <v>3392</v>
      </c>
      <c r="D808" s="219" t="s">
        <v>219</v>
      </c>
      <c r="E808" s="219" t="s">
        <v>3393</v>
      </c>
      <c r="F808" s="219" t="s">
        <v>3394</v>
      </c>
      <c r="G808" s="219" t="s">
        <v>177</v>
      </c>
      <c r="H808" s="228" t="s">
        <v>3395</v>
      </c>
      <c r="I808" s="227">
        <v>44277</v>
      </c>
      <c r="J808" s="228" t="s">
        <v>179</v>
      </c>
      <c r="K808" s="219" t="s">
        <v>300</v>
      </c>
      <c r="L808" s="219" t="s">
        <v>1562</v>
      </c>
      <c r="M808" s="227"/>
      <c r="N808" s="228"/>
      <c r="O808" s="219"/>
      <c r="P808" s="219"/>
      <c r="Q808" s="219"/>
      <c r="R808" s="219"/>
      <c r="S808" s="219"/>
      <c r="T808" s="243"/>
      <c r="U808" s="215"/>
      <c r="V808" s="241">
        <v>0</v>
      </c>
      <c r="W808" s="222"/>
      <c r="X808" s="53"/>
      <c r="Y808" s="53"/>
      <c r="Z808" s="223"/>
      <c r="AA808" s="230">
        <v>0</v>
      </c>
      <c r="AB808" s="229" t="s">
        <v>182</v>
      </c>
      <c r="AC808" s="214">
        <v>236487</v>
      </c>
      <c r="AD808" s="214"/>
    </row>
    <row r="809" spans="1:30" ht="15.75" customHeight="1" x14ac:dyDescent="0.25">
      <c r="A809" s="227">
        <v>44277</v>
      </c>
      <c r="B809" s="228"/>
      <c r="C809" s="228" t="s">
        <v>3392</v>
      </c>
      <c r="D809" s="219" t="s">
        <v>219</v>
      </c>
      <c r="E809" s="219" t="s">
        <v>3393</v>
      </c>
      <c r="F809" s="219" t="s">
        <v>3394</v>
      </c>
      <c r="G809" s="219" t="s">
        <v>177</v>
      </c>
      <c r="H809" s="228" t="s">
        <v>3396</v>
      </c>
      <c r="I809" s="227">
        <v>44277</v>
      </c>
      <c r="J809" s="228" t="s">
        <v>166</v>
      </c>
      <c r="K809" s="219" t="s">
        <v>300</v>
      </c>
      <c r="L809" s="219" t="s">
        <v>1562</v>
      </c>
      <c r="M809" s="227"/>
      <c r="N809" s="228"/>
      <c r="O809" s="219"/>
      <c r="P809" s="219"/>
      <c r="Q809" s="219"/>
      <c r="R809" s="219"/>
      <c r="S809" s="219"/>
      <c r="T809" s="243"/>
      <c r="U809" s="215"/>
      <c r="V809" s="241">
        <v>0</v>
      </c>
      <c r="W809" s="222"/>
      <c r="X809" s="53"/>
      <c r="Y809" s="53" t="s">
        <v>225</v>
      </c>
      <c r="Z809" s="223"/>
      <c r="AA809" s="230">
        <v>0</v>
      </c>
      <c r="AB809" s="229" t="s">
        <v>686</v>
      </c>
      <c r="AC809" s="214">
        <v>237355</v>
      </c>
      <c r="AD809" s="214"/>
    </row>
    <row r="810" spans="1:30" ht="15.75" customHeight="1" x14ac:dyDescent="0.25">
      <c r="A810" s="227">
        <v>44277</v>
      </c>
      <c r="B810" s="228"/>
      <c r="C810" s="228"/>
      <c r="D810" s="219" t="s">
        <v>3397</v>
      </c>
      <c r="E810" s="219" t="s">
        <v>3398</v>
      </c>
      <c r="F810" s="219" t="s">
        <v>3399</v>
      </c>
      <c r="G810" s="219" t="s">
        <v>177</v>
      </c>
      <c r="H810" s="228" t="s">
        <v>3400</v>
      </c>
      <c r="I810" s="227">
        <v>44277</v>
      </c>
      <c r="J810" s="228" t="s">
        <v>166</v>
      </c>
      <c r="K810" s="219" t="s">
        <v>167</v>
      </c>
      <c r="L810" s="219" t="s">
        <v>478</v>
      </c>
      <c r="M810" s="227" t="s">
        <v>167</v>
      </c>
      <c r="N810" s="228" t="s">
        <v>805</v>
      </c>
      <c r="O810" s="219" t="s">
        <v>167</v>
      </c>
      <c r="P810" s="219" t="s">
        <v>478</v>
      </c>
      <c r="Q810" s="219"/>
      <c r="R810" s="219"/>
      <c r="S810" s="219"/>
      <c r="T810" s="243"/>
      <c r="U810" s="215"/>
      <c r="V810" s="241">
        <v>0</v>
      </c>
      <c r="W810" s="222"/>
      <c r="X810" s="221"/>
      <c r="Y810" s="221"/>
      <c r="Z810" s="223"/>
      <c r="AA810" s="230">
        <v>0</v>
      </c>
      <c r="AB810" s="229" t="s">
        <v>182</v>
      </c>
      <c r="AC810" s="214">
        <v>241563</v>
      </c>
      <c r="AD810" s="214"/>
    </row>
    <row r="811" spans="1:30" ht="15.75" customHeight="1" x14ac:dyDescent="0.25">
      <c r="A811" s="227">
        <v>44267</v>
      </c>
      <c r="B811" s="228"/>
      <c r="C811" s="228" t="s">
        <v>3401</v>
      </c>
      <c r="D811" s="219" t="s">
        <v>347</v>
      </c>
      <c r="E811" s="219" t="s">
        <v>228</v>
      </c>
      <c r="F811" s="219" t="s">
        <v>229</v>
      </c>
      <c r="G811" s="219" t="s">
        <v>177</v>
      </c>
      <c r="H811" s="228" t="s">
        <v>3402</v>
      </c>
      <c r="I811" s="227">
        <v>44278</v>
      </c>
      <c r="J811" s="228" t="s">
        <v>231</v>
      </c>
      <c r="K811" s="219" t="s">
        <v>184</v>
      </c>
      <c r="L811" s="219" t="s">
        <v>232</v>
      </c>
      <c r="M811" s="227" t="s">
        <v>184</v>
      </c>
      <c r="N811" s="228" t="s">
        <v>789</v>
      </c>
      <c r="O811" s="219" t="s">
        <v>184</v>
      </c>
      <c r="P811" s="219" t="s">
        <v>3403</v>
      </c>
      <c r="Q811" s="219"/>
      <c r="R811" s="219"/>
      <c r="S811" s="219"/>
      <c r="T811" s="243"/>
      <c r="U811" s="215"/>
      <c r="V811" s="241">
        <v>0</v>
      </c>
      <c r="W811" s="222"/>
      <c r="X811" s="221"/>
      <c r="Y811" s="221"/>
      <c r="Z811" s="223"/>
      <c r="AA811" s="230">
        <v>0</v>
      </c>
      <c r="AB811" s="229" t="s">
        <v>1311</v>
      </c>
      <c r="AC811" s="214">
        <v>236452</v>
      </c>
      <c r="AD811" s="214"/>
    </row>
    <row r="812" spans="1:30" ht="15.75" customHeight="1" x14ac:dyDescent="0.25">
      <c r="A812" s="227">
        <v>44232</v>
      </c>
      <c r="B812" s="228"/>
      <c r="C812" s="228" t="s">
        <v>3404</v>
      </c>
      <c r="D812" s="219" t="s">
        <v>296</v>
      </c>
      <c r="E812" s="219" t="s">
        <v>297</v>
      </c>
      <c r="F812" s="219" t="s">
        <v>298</v>
      </c>
      <c r="G812" s="219" t="s">
        <v>177</v>
      </c>
      <c r="H812" s="228" t="s">
        <v>3405</v>
      </c>
      <c r="I812" s="227">
        <v>44279</v>
      </c>
      <c r="J812" s="228" t="s">
        <v>166</v>
      </c>
      <c r="K812" s="219" t="s">
        <v>300</v>
      </c>
      <c r="L812" s="219" t="s">
        <v>3406</v>
      </c>
      <c r="M812" s="227"/>
      <c r="N812" s="228"/>
      <c r="O812" s="219"/>
      <c r="P812" s="219"/>
      <c r="Q812" s="219"/>
      <c r="R812" s="219"/>
      <c r="S812" s="219"/>
      <c r="T812" s="243"/>
      <c r="U812" s="215"/>
      <c r="V812" s="241">
        <v>0</v>
      </c>
      <c r="W812" s="222"/>
      <c r="X812" s="221"/>
      <c r="Y812" s="221"/>
      <c r="Z812" s="223"/>
      <c r="AA812" s="230">
        <v>0</v>
      </c>
      <c r="AB812" s="229" t="s">
        <v>182</v>
      </c>
      <c r="AC812" s="214">
        <v>131771</v>
      </c>
      <c r="AD812" s="214"/>
    </row>
    <row r="813" spans="1:30" ht="15.75" customHeight="1" x14ac:dyDescent="0.25">
      <c r="A813" s="227">
        <v>44242</v>
      </c>
      <c r="B813" s="228">
        <v>33759630</v>
      </c>
      <c r="C813" s="228" t="s">
        <v>3407</v>
      </c>
      <c r="D813" s="219" t="s">
        <v>532</v>
      </c>
      <c r="E813" s="219" t="s">
        <v>3408</v>
      </c>
      <c r="F813" s="219" t="s">
        <v>3409</v>
      </c>
      <c r="G813" s="219" t="s">
        <v>177</v>
      </c>
      <c r="H813" s="228" t="s">
        <v>3410</v>
      </c>
      <c r="I813" s="227">
        <v>44279</v>
      </c>
      <c r="J813" s="228" t="s">
        <v>179</v>
      </c>
      <c r="K813" s="219" t="s">
        <v>184</v>
      </c>
      <c r="L813" s="219" t="s">
        <v>334</v>
      </c>
      <c r="M813" s="227"/>
      <c r="N813" s="228" t="s">
        <v>335</v>
      </c>
      <c r="O813" s="219" t="s">
        <v>3260</v>
      </c>
      <c r="P813" s="219" t="s">
        <v>333</v>
      </c>
      <c r="Q813" s="219"/>
      <c r="R813" s="219"/>
      <c r="S813" s="219"/>
      <c r="T813" s="243"/>
      <c r="U813" s="215"/>
      <c r="V813" s="241">
        <v>0</v>
      </c>
      <c r="W813" s="222"/>
      <c r="X813" s="221"/>
      <c r="Y813" s="221"/>
      <c r="Z813" s="223"/>
      <c r="AA813" s="230">
        <v>0</v>
      </c>
      <c r="AB813" s="229" t="s">
        <v>182</v>
      </c>
      <c r="AC813" s="214">
        <v>237988</v>
      </c>
      <c r="AD813" s="214"/>
    </row>
    <row r="814" spans="1:30" ht="15.75" customHeight="1" x14ac:dyDescent="0.25">
      <c r="A814" s="227">
        <v>44263</v>
      </c>
      <c r="B814" s="228"/>
      <c r="C814" s="228" t="s">
        <v>3411</v>
      </c>
      <c r="D814" s="224" t="s">
        <v>207</v>
      </c>
      <c r="E814" s="224" t="s">
        <v>3412</v>
      </c>
      <c r="F814" s="224" t="s">
        <v>3413</v>
      </c>
      <c r="G814" s="224" t="s">
        <v>177</v>
      </c>
      <c r="H814" s="228" t="s">
        <v>3414</v>
      </c>
      <c r="I814" s="227">
        <v>44280</v>
      </c>
      <c r="J814" s="228"/>
      <c r="K814" s="224" t="s">
        <v>204</v>
      </c>
      <c r="L814" s="224" t="s">
        <v>536</v>
      </c>
      <c r="M814" s="227" t="s">
        <v>204</v>
      </c>
      <c r="N814" s="228" t="s">
        <v>1131</v>
      </c>
      <c r="O814" s="224"/>
      <c r="P814" s="224"/>
      <c r="Q814" s="224"/>
      <c r="R814" s="224"/>
      <c r="S814" s="224"/>
      <c r="T814" s="243"/>
      <c r="U814" s="215"/>
      <c r="V814" s="241">
        <v>0</v>
      </c>
      <c r="W814" s="222"/>
      <c r="X814" s="221"/>
      <c r="Y814" s="221"/>
      <c r="Z814" s="223"/>
      <c r="AA814" s="230">
        <v>0</v>
      </c>
      <c r="AB814" s="229" t="s">
        <v>427</v>
      </c>
      <c r="AC814" s="218">
        <v>236203</v>
      </c>
      <c r="AD814" s="218"/>
    </row>
    <row r="815" spans="1:30" ht="15.75" customHeight="1" x14ac:dyDescent="0.25">
      <c r="A815" s="227">
        <v>44148</v>
      </c>
      <c r="B815" s="228">
        <v>33771932</v>
      </c>
      <c r="C815" s="228" t="s">
        <v>3415</v>
      </c>
      <c r="D815" s="224" t="s">
        <v>328</v>
      </c>
      <c r="E815" s="224" t="s">
        <v>970</v>
      </c>
      <c r="F815" s="224" t="s">
        <v>971</v>
      </c>
      <c r="G815" s="224" t="s">
        <v>177</v>
      </c>
      <c r="H815" s="228" t="s">
        <v>3416</v>
      </c>
      <c r="I815" s="227">
        <v>44281</v>
      </c>
      <c r="J815" s="228"/>
      <c r="K815" s="224" t="s">
        <v>3417</v>
      </c>
      <c r="L815" s="224" t="s">
        <v>3418</v>
      </c>
      <c r="M815" s="227" t="s">
        <v>184</v>
      </c>
      <c r="N815" s="228" t="s">
        <v>552</v>
      </c>
      <c r="O815" s="224" t="s">
        <v>184</v>
      </c>
      <c r="P815" s="224" t="s">
        <v>334</v>
      </c>
      <c r="Q815" s="224"/>
      <c r="R815" s="224"/>
      <c r="S815" s="224"/>
      <c r="T815" s="243"/>
      <c r="U815" s="215"/>
      <c r="V815" s="241">
        <v>0</v>
      </c>
      <c r="W815" s="222"/>
      <c r="X815" s="221"/>
      <c r="Y815" s="221"/>
      <c r="Z815" s="223"/>
      <c r="AA815" s="230">
        <v>0</v>
      </c>
      <c r="AB815" s="229" t="s">
        <v>294</v>
      </c>
      <c r="AC815" s="218">
        <v>226208</v>
      </c>
      <c r="AD815" s="218"/>
    </row>
    <row r="816" spans="1:30" ht="15.75" customHeight="1" x14ac:dyDescent="0.25">
      <c r="A816" s="227">
        <v>44138</v>
      </c>
      <c r="B816" s="228">
        <v>33774627</v>
      </c>
      <c r="C816" s="228" t="s">
        <v>3419</v>
      </c>
      <c r="D816" s="219" t="s">
        <v>3420</v>
      </c>
      <c r="E816" s="219" t="s">
        <v>2034</v>
      </c>
      <c r="F816" s="219" t="s">
        <v>2035</v>
      </c>
      <c r="G816" s="219" t="s">
        <v>177</v>
      </c>
      <c r="H816" s="228" t="s">
        <v>3421</v>
      </c>
      <c r="I816" s="227">
        <v>44281</v>
      </c>
      <c r="J816" s="228" t="s">
        <v>179</v>
      </c>
      <c r="K816" s="219" t="s">
        <v>204</v>
      </c>
      <c r="L816" s="219" t="s">
        <v>3422</v>
      </c>
      <c r="M816" s="227"/>
      <c r="N816" s="228"/>
      <c r="O816" s="219"/>
      <c r="P816" s="219"/>
      <c r="Q816" s="219"/>
      <c r="R816" s="219"/>
      <c r="S816" s="219"/>
      <c r="T816" s="243"/>
      <c r="U816" s="215"/>
      <c r="V816" s="241">
        <v>0</v>
      </c>
      <c r="W816" s="222"/>
      <c r="X816" s="221"/>
      <c r="Y816" s="221"/>
      <c r="Z816" s="223"/>
      <c r="AA816" s="230">
        <v>0</v>
      </c>
      <c r="AB816" s="229" t="s">
        <v>427</v>
      </c>
      <c r="AC816" s="214">
        <v>233686</v>
      </c>
      <c r="AD816" s="214"/>
    </row>
    <row r="817" spans="1:30" ht="15.75" customHeight="1" x14ac:dyDescent="0.25">
      <c r="A817" s="227">
        <v>44256</v>
      </c>
      <c r="B817" s="228">
        <v>33770307</v>
      </c>
      <c r="C817" s="228" t="s">
        <v>3423</v>
      </c>
      <c r="D817" s="219" t="s">
        <v>436</v>
      </c>
      <c r="E817" s="219" t="s">
        <v>2970</v>
      </c>
      <c r="F817" s="219" t="s">
        <v>2971</v>
      </c>
      <c r="G817" s="219" t="s">
        <v>177</v>
      </c>
      <c r="H817" s="228" t="s">
        <v>3424</v>
      </c>
      <c r="I817" s="227">
        <v>44281</v>
      </c>
      <c r="J817" s="228" t="s">
        <v>166</v>
      </c>
      <c r="K817" s="219" t="s">
        <v>167</v>
      </c>
      <c r="L817" s="219" t="s">
        <v>1408</v>
      </c>
      <c r="M817" s="227" t="s">
        <v>167</v>
      </c>
      <c r="N817" s="228" t="s">
        <v>846</v>
      </c>
      <c r="O817" s="219" t="s">
        <v>167</v>
      </c>
      <c r="P817" s="219" t="s">
        <v>848</v>
      </c>
      <c r="Q817" s="219"/>
      <c r="R817" s="219"/>
      <c r="S817" s="219"/>
      <c r="T817" s="243"/>
      <c r="U817" s="215"/>
      <c r="V817" s="241">
        <v>0</v>
      </c>
      <c r="W817" s="222"/>
      <c r="X817" s="221"/>
      <c r="Y817" s="53" t="s">
        <v>493</v>
      </c>
      <c r="Z817" s="223"/>
      <c r="AA817" s="230">
        <v>0</v>
      </c>
      <c r="AB817" s="229" t="s">
        <v>182</v>
      </c>
      <c r="AC817" s="214">
        <v>235411</v>
      </c>
      <c r="AD817" s="214"/>
    </row>
    <row r="818" spans="1:30" ht="15.75" customHeight="1" x14ac:dyDescent="0.25">
      <c r="A818" s="227">
        <v>44278</v>
      </c>
      <c r="B818" s="228">
        <v>33892310</v>
      </c>
      <c r="C818" s="228" t="s">
        <v>3425</v>
      </c>
      <c r="D818" s="219" t="s">
        <v>207</v>
      </c>
      <c r="E818" s="219" t="s">
        <v>3128</v>
      </c>
      <c r="F818" s="219" t="s">
        <v>3129</v>
      </c>
      <c r="G818" s="219" t="s">
        <v>177</v>
      </c>
      <c r="H818" s="228" t="s">
        <v>3426</v>
      </c>
      <c r="I818" s="227">
        <v>44281</v>
      </c>
      <c r="J818" s="228" t="s">
        <v>332</v>
      </c>
      <c r="K818" s="219" t="s">
        <v>184</v>
      </c>
      <c r="L818" s="219" t="s">
        <v>3297</v>
      </c>
      <c r="M818" s="227"/>
      <c r="N818" s="228"/>
      <c r="O818" s="219"/>
      <c r="P818" s="219"/>
      <c r="Q818" s="219"/>
      <c r="R818" s="219"/>
      <c r="S818" s="219"/>
      <c r="T818" s="243"/>
      <c r="U818" s="215"/>
      <c r="V818" s="241">
        <v>0</v>
      </c>
      <c r="W818" s="222"/>
      <c r="X818" s="221"/>
      <c r="Y818" s="221"/>
      <c r="Z818" s="223"/>
      <c r="AA818" s="230">
        <v>0</v>
      </c>
      <c r="AB818" s="229" t="s">
        <v>182</v>
      </c>
      <c r="AC818" s="214">
        <v>237731</v>
      </c>
      <c r="AD818" s="214"/>
    </row>
    <row r="819" spans="1:30" ht="15.75" customHeight="1" x14ac:dyDescent="0.25">
      <c r="A819" s="227">
        <v>44267</v>
      </c>
      <c r="B819" s="228">
        <v>33770123</v>
      </c>
      <c r="C819" s="228" t="s">
        <v>3427</v>
      </c>
      <c r="D819" s="219" t="s">
        <v>303</v>
      </c>
      <c r="E819" s="219" t="s">
        <v>304</v>
      </c>
      <c r="F819" s="219" t="s">
        <v>305</v>
      </c>
      <c r="G819" s="219" t="s">
        <v>177</v>
      </c>
      <c r="H819" s="228" t="s">
        <v>3428</v>
      </c>
      <c r="I819" s="227">
        <v>44281</v>
      </c>
      <c r="J819" s="228" t="s">
        <v>179</v>
      </c>
      <c r="K819" s="219" t="s">
        <v>184</v>
      </c>
      <c r="L819" s="219" t="s">
        <v>524</v>
      </c>
      <c r="M819" s="227"/>
      <c r="N819" s="228"/>
      <c r="O819" s="219"/>
      <c r="P819" s="219"/>
      <c r="Q819" s="219"/>
      <c r="R819" s="219"/>
      <c r="S819" s="219"/>
      <c r="T819" s="243"/>
      <c r="U819" s="215"/>
      <c r="V819" s="241">
        <v>0</v>
      </c>
      <c r="W819" s="222"/>
      <c r="X819" s="221"/>
      <c r="Y819" s="221"/>
      <c r="Z819" s="223"/>
      <c r="AA819" s="230">
        <v>0</v>
      </c>
      <c r="AB819" s="229" t="s">
        <v>182</v>
      </c>
      <c r="AC819" s="214">
        <v>237600</v>
      </c>
      <c r="AD819" s="214"/>
    </row>
    <row r="820" spans="1:30" ht="15.75" customHeight="1" x14ac:dyDescent="0.25">
      <c r="A820" s="227">
        <v>44277</v>
      </c>
      <c r="B820" s="228">
        <v>33784814</v>
      </c>
      <c r="C820" s="228" t="s">
        <v>3429</v>
      </c>
      <c r="D820" s="219" t="s">
        <v>192</v>
      </c>
      <c r="E820" s="219" t="s">
        <v>3430</v>
      </c>
      <c r="F820" s="219" t="s">
        <v>3431</v>
      </c>
      <c r="G820" s="219" t="s">
        <v>177</v>
      </c>
      <c r="H820" s="228" t="s">
        <v>3432</v>
      </c>
      <c r="I820" s="227">
        <v>44285</v>
      </c>
      <c r="J820" s="228" t="s">
        <v>203</v>
      </c>
      <c r="K820" s="219" t="s">
        <v>167</v>
      </c>
      <c r="L820" s="219" t="s">
        <v>478</v>
      </c>
      <c r="M820" s="227"/>
      <c r="N820" s="228"/>
      <c r="O820" s="219"/>
      <c r="P820" s="219"/>
      <c r="Q820" s="219"/>
      <c r="R820" s="219"/>
      <c r="S820" s="219"/>
      <c r="T820" s="243"/>
      <c r="U820" s="215"/>
      <c r="V820" s="241">
        <v>0</v>
      </c>
      <c r="W820" s="222"/>
      <c r="X820" s="53"/>
      <c r="Y820" s="53"/>
      <c r="Z820" s="223"/>
      <c r="AA820" s="230">
        <v>0</v>
      </c>
      <c r="AB820" s="229" t="s">
        <v>182</v>
      </c>
      <c r="AC820" s="214">
        <v>237302</v>
      </c>
      <c r="AD820" s="214"/>
    </row>
    <row r="821" spans="1:30" ht="15.75" customHeight="1" x14ac:dyDescent="0.25">
      <c r="A821" s="227">
        <v>44248</v>
      </c>
      <c r="B821" s="228"/>
      <c r="C821" s="228" t="s">
        <v>3433</v>
      </c>
      <c r="D821" s="224" t="s">
        <v>364</v>
      </c>
      <c r="E821" s="224" t="s">
        <v>3434</v>
      </c>
      <c r="F821" s="224" t="s">
        <v>3435</v>
      </c>
      <c r="G821" s="224" t="s">
        <v>177</v>
      </c>
      <c r="H821" s="228" t="s">
        <v>3436</v>
      </c>
      <c r="I821" s="227">
        <v>44286</v>
      </c>
      <c r="J821" s="228"/>
      <c r="K821" s="224" t="s">
        <v>167</v>
      </c>
      <c r="L821" s="224" t="s">
        <v>379</v>
      </c>
      <c r="M821" s="227"/>
      <c r="N821" s="228"/>
      <c r="O821" s="224"/>
      <c r="P821" s="224"/>
      <c r="Q821" s="224"/>
      <c r="R821" s="224"/>
      <c r="S821" s="224"/>
      <c r="T821" s="243"/>
      <c r="U821" s="215"/>
      <c r="V821" s="241">
        <v>0</v>
      </c>
      <c r="W821" s="222"/>
      <c r="X821" s="53"/>
      <c r="Y821" s="53"/>
      <c r="Z821" s="223"/>
      <c r="AA821" s="230">
        <v>0</v>
      </c>
      <c r="AB821" s="229"/>
      <c r="AC821" s="218">
        <v>235080</v>
      </c>
      <c r="AD821" s="218"/>
    </row>
    <row r="822" spans="1:30" ht="15.75" customHeight="1" x14ac:dyDescent="0.25">
      <c r="A822" s="227">
        <v>44271</v>
      </c>
      <c r="B822" s="228">
        <v>33788869</v>
      </c>
      <c r="C822" s="228" t="s">
        <v>3437</v>
      </c>
      <c r="D822" s="219" t="s">
        <v>303</v>
      </c>
      <c r="E822" s="219" t="s">
        <v>304</v>
      </c>
      <c r="F822" s="219" t="s">
        <v>305</v>
      </c>
      <c r="G822" s="219" t="s">
        <v>177</v>
      </c>
      <c r="H822" s="228" t="s">
        <v>3438</v>
      </c>
      <c r="I822" s="227">
        <v>44286</v>
      </c>
      <c r="J822" s="228" t="s">
        <v>203</v>
      </c>
      <c r="K822" s="219" t="s">
        <v>184</v>
      </c>
      <c r="L822" s="219" t="s">
        <v>1993</v>
      </c>
      <c r="M822" s="227"/>
      <c r="N822" s="228"/>
      <c r="O822" s="219"/>
      <c r="P822" s="219"/>
      <c r="Q822" s="219"/>
      <c r="R822" s="219"/>
      <c r="S822" s="219"/>
      <c r="T822" s="243"/>
      <c r="U822" s="215"/>
      <c r="V822" s="241">
        <v>0</v>
      </c>
      <c r="W822" s="222"/>
      <c r="X822" s="221" t="s">
        <v>240</v>
      </c>
      <c r="Y822" s="221"/>
      <c r="Z822" s="223"/>
      <c r="AA822" s="230">
        <v>0</v>
      </c>
      <c r="AB822" s="229" t="s">
        <v>182</v>
      </c>
      <c r="AC822" s="214">
        <v>237534</v>
      </c>
      <c r="AD822" s="214"/>
    </row>
    <row r="823" spans="1:30" ht="15.75" customHeight="1" x14ac:dyDescent="0.25">
      <c r="A823" s="227">
        <v>44283</v>
      </c>
      <c r="B823" s="228"/>
      <c r="C823" s="228" t="s">
        <v>3439</v>
      </c>
      <c r="D823" s="224" t="s">
        <v>207</v>
      </c>
      <c r="E823" s="224" t="s">
        <v>3440</v>
      </c>
      <c r="F823" s="224" t="s">
        <v>3441</v>
      </c>
      <c r="G823" s="224" t="s">
        <v>177</v>
      </c>
      <c r="H823" s="228" t="s">
        <v>3442</v>
      </c>
      <c r="I823" s="227">
        <v>44287</v>
      </c>
      <c r="J823" s="228"/>
      <c r="K823" s="224" t="s">
        <v>167</v>
      </c>
      <c r="L823" s="224" t="s">
        <v>1599</v>
      </c>
      <c r="M823" s="227"/>
      <c r="N823" s="228"/>
      <c r="O823" s="224"/>
      <c r="P823" s="224"/>
      <c r="Q823" s="224"/>
      <c r="R823" s="224"/>
      <c r="S823" s="224"/>
      <c r="T823" s="243"/>
      <c r="U823" s="215"/>
      <c r="V823" s="241">
        <v>0</v>
      </c>
      <c r="W823" s="222"/>
      <c r="X823" s="221"/>
      <c r="Y823" s="221"/>
      <c r="Z823" s="223"/>
      <c r="AA823" s="230">
        <v>0</v>
      </c>
      <c r="AB823" s="229" t="s">
        <v>427</v>
      </c>
      <c r="AC823" s="218">
        <v>237671</v>
      </c>
      <c r="AD823" s="218"/>
    </row>
    <row r="824" spans="1:30" ht="15.75" customHeight="1" x14ac:dyDescent="0.25">
      <c r="A824" s="227">
        <v>44258</v>
      </c>
      <c r="B824" s="228">
        <v>33798430</v>
      </c>
      <c r="C824" s="228" t="s">
        <v>3443</v>
      </c>
      <c r="D824" s="219" t="s">
        <v>515</v>
      </c>
      <c r="E824" s="219" t="s">
        <v>3444</v>
      </c>
      <c r="F824" s="219" t="s">
        <v>3445</v>
      </c>
      <c r="G824" s="219" t="s">
        <v>177</v>
      </c>
      <c r="H824" s="228" t="s">
        <v>3446</v>
      </c>
      <c r="I824" s="227">
        <v>44287</v>
      </c>
      <c r="J824" s="228" t="s">
        <v>1772</v>
      </c>
      <c r="K824" s="219" t="s">
        <v>316</v>
      </c>
      <c r="L824" s="219" t="s">
        <v>3447</v>
      </c>
      <c r="M824" s="227" t="s">
        <v>167</v>
      </c>
      <c r="N824" s="228" t="s">
        <v>3448</v>
      </c>
      <c r="O824" s="219"/>
      <c r="P824" s="219"/>
      <c r="Q824" s="219"/>
      <c r="R824" s="219"/>
      <c r="S824" s="219"/>
      <c r="T824" s="243"/>
      <c r="U824" s="215"/>
      <c r="V824" s="241">
        <v>4896</v>
      </c>
      <c r="W824" s="222"/>
      <c r="X824" s="221"/>
      <c r="Y824" s="221"/>
      <c r="Z824" s="223"/>
      <c r="AA824" s="230">
        <v>4896</v>
      </c>
      <c r="AB824" s="229" t="s">
        <v>182</v>
      </c>
      <c r="AC824" s="214">
        <v>235775</v>
      </c>
      <c r="AD824" s="214"/>
    </row>
    <row r="825" spans="1:30" ht="15.75" customHeight="1" x14ac:dyDescent="0.25">
      <c r="A825" s="227">
        <v>44285</v>
      </c>
      <c r="B825" s="228"/>
      <c r="C825" s="228" t="s">
        <v>3449</v>
      </c>
      <c r="D825" s="224" t="s">
        <v>283</v>
      </c>
      <c r="E825" s="224" t="s">
        <v>3450</v>
      </c>
      <c r="F825" s="224" t="s">
        <v>3451</v>
      </c>
      <c r="G825" s="224" t="s">
        <v>177</v>
      </c>
      <c r="H825" s="228" t="s">
        <v>3452</v>
      </c>
      <c r="I825" s="227">
        <v>44288</v>
      </c>
      <c r="J825" s="228"/>
      <c r="K825" s="224" t="s">
        <v>1011</v>
      </c>
      <c r="L825" s="224" t="s">
        <v>3453</v>
      </c>
      <c r="M825" s="227" t="s">
        <v>167</v>
      </c>
      <c r="N825" s="228" t="s">
        <v>287</v>
      </c>
      <c r="O825" s="224"/>
      <c r="P825" s="224"/>
      <c r="Q825" s="224"/>
      <c r="R825" s="224"/>
      <c r="S825" s="224"/>
      <c r="T825" s="243"/>
      <c r="U825" s="215"/>
      <c r="V825" s="241">
        <v>0</v>
      </c>
      <c r="W825" s="222"/>
      <c r="X825" s="221"/>
      <c r="Y825" s="221"/>
      <c r="Z825" s="223"/>
      <c r="AA825" s="230">
        <v>0</v>
      </c>
      <c r="AB825" s="229"/>
      <c r="AC825" s="218">
        <v>237868</v>
      </c>
      <c r="AD825" s="218"/>
    </row>
    <row r="826" spans="1:30" ht="15.75" customHeight="1" x14ac:dyDescent="0.25">
      <c r="A826" s="227">
        <v>44246</v>
      </c>
      <c r="B826" s="228">
        <v>33821959</v>
      </c>
      <c r="C826" s="228" t="s">
        <v>3454</v>
      </c>
      <c r="D826" s="219" t="s">
        <v>347</v>
      </c>
      <c r="E826" s="219" t="s">
        <v>1337</v>
      </c>
      <c r="F826" s="219" t="s">
        <v>1338</v>
      </c>
      <c r="G826" s="219" t="s">
        <v>177</v>
      </c>
      <c r="H826" s="228" t="s">
        <v>3455</v>
      </c>
      <c r="I826" s="227">
        <v>44289</v>
      </c>
      <c r="J826" s="228" t="s">
        <v>179</v>
      </c>
      <c r="K826" s="219" t="s">
        <v>184</v>
      </c>
      <c r="L826" s="219" t="s">
        <v>334</v>
      </c>
      <c r="M826" s="227" t="s">
        <v>186</v>
      </c>
      <c r="N826" s="228" t="s">
        <v>335</v>
      </c>
      <c r="O826" s="219"/>
      <c r="P826" s="219"/>
      <c r="Q826" s="219"/>
      <c r="R826" s="219"/>
      <c r="S826" s="219"/>
      <c r="T826" s="243"/>
      <c r="U826" s="215"/>
      <c r="V826" s="241">
        <v>0</v>
      </c>
      <c r="W826" s="222"/>
      <c r="X826" s="221"/>
      <c r="Y826" s="221"/>
      <c r="Z826" s="223"/>
      <c r="AA826" s="230">
        <v>0</v>
      </c>
      <c r="AB826" s="229" t="s">
        <v>182</v>
      </c>
      <c r="AC826" s="214">
        <v>234728</v>
      </c>
      <c r="AD826" s="214"/>
    </row>
    <row r="827" spans="1:30" ht="15.75" customHeight="1" x14ac:dyDescent="0.25">
      <c r="A827" s="227">
        <v>44269</v>
      </c>
      <c r="B827" s="228"/>
      <c r="C827" s="228" t="s">
        <v>3456</v>
      </c>
      <c r="D827" s="224" t="s">
        <v>207</v>
      </c>
      <c r="E827" s="224" t="s">
        <v>850</v>
      </c>
      <c r="F827" s="224" t="s">
        <v>851</v>
      </c>
      <c r="G827" s="224" t="s">
        <v>177</v>
      </c>
      <c r="H827" s="228" t="s">
        <v>3457</v>
      </c>
      <c r="I827" s="227">
        <v>44289</v>
      </c>
      <c r="J827" s="228"/>
      <c r="K827" s="224" t="s">
        <v>167</v>
      </c>
      <c r="L827" s="224" t="s">
        <v>853</v>
      </c>
      <c r="M827" s="227"/>
      <c r="N827" s="228"/>
      <c r="O827" s="224"/>
      <c r="P827" s="224"/>
      <c r="Q827" s="224"/>
      <c r="R827" s="224"/>
      <c r="S827" s="224"/>
      <c r="T827" s="243"/>
      <c r="U827" s="215"/>
      <c r="V827" s="241">
        <v>0</v>
      </c>
      <c r="W827" s="222"/>
      <c r="X827" s="221"/>
      <c r="Y827" s="221"/>
      <c r="Z827" s="223"/>
      <c r="AA827" s="230">
        <v>0</v>
      </c>
      <c r="AB827" s="229" t="s">
        <v>427</v>
      </c>
      <c r="AC827" s="218">
        <v>238148</v>
      </c>
      <c r="AD827" s="218"/>
    </row>
    <row r="828" spans="1:30" ht="15.75" customHeight="1" x14ac:dyDescent="0.25">
      <c r="A828" s="227">
        <v>44252</v>
      </c>
      <c r="B828" s="228"/>
      <c r="C828" s="228" t="s">
        <v>3458</v>
      </c>
      <c r="D828" s="224" t="s">
        <v>3459</v>
      </c>
      <c r="E828" s="224" t="s">
        <v>3460</v>
      </c>
      <c r="F828" s="224" t="s">
        <v>3461</v>
      </c>
      <c r="G828" s="224" t="s">
        <v>177</v>
      </c>
      <c r="H828" s="228" t="s">
        <v>3462</v>
      </c>
      <c r="I828" s="227">
        <v>44291</v>
      </c>
      <c r="J828" s="228"/>
      <c r="K828" s="224" t="s">
        <v>160</v>
      </c>
      <c r="L828" s="224" t="s">
        <v>3463</v>
      </c>
      <c r="M828" s="227"/>
      <c r="N828" s="228"/>
      <c r="O828" s="224"/>
      <c r="P828" s="224"/>
      <c r="Q828" s="224"/>
      <c r="R828" s="224"/>
      <c r="S828" s="224"/>
      <c r="T828" s="243"/>
      <c r="U828" s="215"/>
      <c r="V828" s="241">
        <v>0</v>
      </c>
      <c r="W828" s="222"/>
      <c r="X828" s="221"/>
      <c r="Y828" s="221"/>
      <c r="Z828" s="223"/>
      <c r="AA828" s="230">
        <v>0</v>
      </c>
      <c r="AB828" s="229" t="s">
        <v>294</v>
      </c>
      <c r="AC828" s="218">
        <v>235439</v>
      </c>
      <c r="AD828" s="218"/>
    </row>
    <row r="829" spans="1:30" ht="15.75" customHeight="1" x14ac:dyDescent="0.25">
      <c r="A829" s="227">
        <v>44243</v>
      </c>
      <c r="B829" s="228">
        <v>33829547</v>
      </c>
      <c r="C829" s="228" t="s">
        <v>3464</v>
      </c>
      <c r="D829" s="219" t="s">
        <v>3465</v>
      </c>
      <c r="E829" s="219" t="s">
        <v>3466</v>
      </c>
      <c r="F829" s="219" t="s">
        <v>3467</v>
      </c>
      <c r="G829" s="219" t="s">
        <v>177</v>
      </c>
      <c r="H829" s="228" t="s">
        <v>3468</v>
      </c>
      <c r="I829" s="227">
        <v>44293</v>
      </c>
      <c r="J829" s="228" t="s">
        <v>179</v>
      </c>
      <c r="K829" s="219" t="s">
        <v>223</v>
      </c>
      <c r="L829" s="219" t="s">
        <v>1529</v>
      </c>
      <c r="M829" s="227"/>
      <c r="N829" s="228"/>
      <c r="O829" s="219"/>
      <c r="P829" s="219"/>
      <c r="Q829" s="219"/>
      <c r="R829" s="219"/>
      <c r="S829" s="219"/>
      <c r="T829" s="243"/>
      <c r="U829" s="215"/>
      <c r="V829" s="241">
        <v>0</v>
      </c>
      <c r="W829" s="222"/>
      <c r="X829" s="221"/>
      <c r="Y829" s="221"/>
      <c r="Z829" s="223"/>
      <c r="AA829" s="230">
        <v>0</v>
      </c>
      <c r="AB829" s="229" t="s">
        <v>427</v>
      </c>
      <c r="AC829" s="214">
        <v>238552</v>
      </c>
      <c r="AD829" s="214"/>
    </row>
    <row r="830" spans="1:30" ht="15.75" customHeight="1" x14ac:dyDescent="0.25">
      <c r="A830" s="227">
        <v>44258</v>
      </c>
      <c r="B830" s="228">
        <v>33831375</v>
      </c>
      <c r="C830" s="228" t="s">
        <v>3469</v>
      </c>
      <c r="D830" s="219" t="s">
        <v>207</v>
      </c>
      <c r="E830" s="219" t="s">
        <v>892</v>
      </c>
      <c r="F830" s="219" t="s">
        <v>893</v>
      </c>
      <c r="G830" s="219" t="s">
        <v>177</v>
      </c>
      <c r="H830" s="228" t="s">
        <v>3470</v>
      </c>
      <c r="I830" s="227">
        <v>44293</v>
      </c>
      <c r="J830" s="228" t="s">
        <v>179</v>
      </c>
      <c r="K830" s="219" t="s">
        <v>167</v>
      </c>
      <c r="L830" s="219" t="s">
        <v>478</v>
      </c>
      <c r="M830" s="227"/>
      <c r="N830" s="228"/>
      <c r="O830" s="219"/>
      <c r="P830" s="219"/>
      <c r="Q830" s="219"/>
      <c r="R830" s="219"/>
      <c r="S830" s="219"/>
      <c r="T830" s="243"/>
      <c r="U830" s="215"/>
      <c r="V830" s="241">
        <v>0</v>
      </c>
      <c r="W830" s="222"/>
      <c r="X830" s="221"/>
      <c r="Y830" s="221"/>
      <c r="Z830" s="223"/>
      <c r="AA830" s="230">
        <v>0</v>
      </c>
      <c r="AB830" s="229" t="s">
        <v>182</v>
      </c>
      <c r="AC830" s="214">
        <v>239204</v>
      </c>
      <c r="AD830" s="214"/>
    </row>
    <row r="831" spans="1:30" ht="15.75" customHeight="1" x14ac:dyDescent="0.25">
      <c r="A831" s="227">
        <v>44237</v>
      </c>
      <c r="B831" s="228">
        <v>33830247</v>
      </c>
      <c r="C831" s="228" t="s">
        <v>3471</v>
      </c>
      <c r="D831" s="224" t="s">
        <v>347</v>
      </c>
      <c r="E831" s="224" t="s">
        <v>3472</v>
      </c>
      <c r="F831" s="224" t="s">
        <v>3473</v>
      </c>
      <c r="G831" s="224" t="s">
        <v>177</v>
      </c>
      <c r="H831" s="228" t="s">
        <v>3474</v>
      </c>
      <c r="I831" s="227">
        <v>44294</v>
      </c>
      <c r="J831" s="228"/>
      <c r="K831" s="224" t="s">
        <v>184</v>
      </c>
      <c r="L831" s="224" t="s">
        <v>3475</v>
      </c>
      <c r="M831" s="227"/>
      <c r="N831" s="228"/>
      <c r="O831" s="224"/>
      <c r="P831" s="224"/>
      <c r="Q831" s="224"/>
      <c r="R831" s="224"/>
      <c r="S831" s="224"/>
      <c r="T831" s="243"/>
      <c r="U831" s="215"/>
      <c r="V831" s="241">
        <v>0</v>
      </c>
      <c r="W831" s="222"/>
      <c r="X831" s="221"/>
      <c r="Y831" s="221"/>
      <c r="Z831" s="223"/>
      <c r="AA831" s="230">
        <v>0</v>
      </c>
      <c r="AB831" s="229"/>
      <c r="AC831" s="218">
        <v>234056</v>
      </c>
      <c r="AD831" s="218"/>
    </row>
    <row r="832" spans="1:30" ht="15.75" customHeight="1" x14ac:dyDescent="0.25">
      <c r="A832" s="227">
        <v>44243</v>
      </c>
      <c r="B832" s="228">
        <v>33830993</v>
      </c>
      <c r="C832" s="228" t="s">
        <v>3476</v>
      </c>
      <c r="D832" s="219" t="s">
        <v>303</v>
      </c>
      <c r="E832" s="219" t="s">
        <v>1003</v>
      </c>
      <c r="F832" s="219" t="s">
        <v>1004</v>
      </c>
      <c r="G832" s="219" t="s">
        <v>177</v>
      </c>
      <c r="H832" s="228" t="s">
        <v>3477</v>
      </c>
      <c r="I832" s="227">
        <v>44294</v>
      </c>
      <c r="J832" s="228" t="s">
        <v>203</v>
      </c>
      <c r="K832" s="219" t="s">
        <v>184</v>
      </c>
      <c r="L832" s="219" t="s">
        <v>340</v>
      </c>
      <c r="M832" s="227" t="s">
        <v>184</v>
      </c>
      <c r="N832" s="228" t="s">
        <v>524</v>
      </c>
      <c r="O832" s="219"/>
      <c r="P832" s="219"/>
      <c r="Q832" s="219"/>
      <c r="R832" s="219"/>
      <c r="S832" s="219"/>
      <c r="T832" s="243"/>
      <c r="U832" s="215"/>
      <c r="V832" s="241">
        <v>0</v>
      </c>
      <c r="W832" s="222"/>
      <c r="X832" s="221" t="s">
        <v>240</v>
      </c>
      <c r="Y832" s="221"/>
      <c r="Z832" s="223"/>
      <c r="AA832" s="230">
        <v>0</v>
      </c>
      <c r="AB832" s="229" t="s">
        <v>182</v>
      </c>
      <c r="AC832" s="214">
        <v>235415</v>
      </c>
      <c r="AD832" s="214"/>
    </row>
    <row r="833" spans="1:30" ht="15.75" customHeight="1" x14ac:dyDescent="0.25">
      <c r="A833" s="227">
        <v>44277</v>
      </c>
      <c r="B833" s="228">
        <v>33831008</v>
      </c>
      <c r="C833" s="228" t="s">
        <v>3478</v>
      </c>
      <c r="D833" s="219" t="s">
        <v>303</v>
      </c>
      <c r="E833" s="219" t="s">
        <v>304</v>
      </c>
      <c r="F833" s="219" t="s">
        <v>305</v>
      </c>
      <c r="G833" s="219" t="s">
        <v>177</v>
      </c>
      <c r="H833" s="228" t="s">
        <v>3479</v>
      </c>
      <c r="I833" s="227">
        <v>44294</v>
      </c>
      <c r="J833" s="228" t="s">
        <v>203</v>
      </c>
      <c r="K833" s="219" t="s">
        <v>184</v>
      </c>
      <c r="L833" s="219" t="s">
        <v>2463</v>
      </c>
      <c r="M833" s="227"/>
      <c r="N833" s="228"/>
      <c r="O833" s="219"/>
      <c r="P833" s="219"/>
      <c r="Q833" s="219"/>
      <c r="R833" s="219"/>
      <c r="S833" s="219"/>
      <c r="T833" s="243"/>
      <c r="U833" s="215"/>
      <c r="V833" s="241">
        <v>0</v>
      </c>
      <c r="W833" s="222"/>
      <c r="X833" s="221" t="s">
        <v>240</v>
      </c>
      <c r="Y833" s="221"/>
      <c r="Z833" s="223"/>
      <c r="AA833" s="230">
        <v>0</v>
      </c>
      <c r="AB833" s="229" t="s">
        <v>182</v>
      </c>
      <c r="AC833" s="214">
        <v>238417</v>
      </c>
      <c r="AD833" s="214"/>
    </row>
    <row r="834" spans="1:30" ht="15.75" customHeight="1" x14ac:dyDescent="0.25">
      <c r="A834" s="227">
        <v>44218</v>
      </c>
      <c r="B834" s="228"/>
      <c r="C834" s="228" t="s">
        <v>3480</v>
      </c>
      <c r="D834" s="219" t="s">
        <v>1086</v>
      </c>
      <c r="E834" s="219" t="s">
        <v>3481</v>
      </c>
      <c r="F834" s="219" t="s">
        <v>3482</v>
      </c>
      <c r="G834" s="219" t="s">
        <v>177</v>
      </c>
      <c r="H834" s="228" t="s">
        <v>3483</v>
      </c>
      <c r="I834" s="227">
        <v>44295</v>
      </c>
      <c r="J834" s="228" t="s">
        <v>332</v>
      </c>
      <c r="K834" s="219" t="s">
        <v>184</v>
      </c>
      <c r="L834" s="219" t="s">
        <v>334</v>
      </c>
      <c r="M834" s="227" t="s">
        <v>186</v>
      </c>
      <c r="N834" s="228" t="s">
        <v>335</v>
      </c>
      <c r="O834" s="219"/>
      <c r="P834" s="219"/>
      <c r="Q834" s="219"/>
      <c r="R834" s="219"/>
      <c r="S834" s="219"/>
      <c r="T834" s="243"/>
      <c r="U834" s="215"/>
      <c r="V834" s="241">
        <v>0</v>
      </c>
      <c r="W834" s="222"/>
      <c r="X834" s="221"/>
      <c r="Y834" s="53"/>
      <c r="Z834" s="223"/>
      <c r="AA834" s="230">
        <v>0</v>
      </c>
      <c r="AB834" s="229" t="s">
        <v>686</v>
      </c>
      <c r="AC834" s="214">
        <v>234943</v>
      </c>
      <c r="AD834" s="214"/>
    </row>
    <row r="835" spans="1:30" ht="15.75" customHeight="1" x14ac:dyDescent="0.25">
      <c r="A835" s="227">
        <v>44286</v>
      </c>
      <c r="B835" s="228">
        <v>33845150</v>
      </c>
      <c r="C835" s="228" t="s">
        <v>3484</v>
      </c>
      <c r="D835" s="219" t="s">
        <v>207</v>
      </c>
      <c r="E835" s="219" t="s">
        <v>3485</v>
      </c>
      <c r="F835" s="219" t="s">
        <v>3486</v>
      </c>
      <c r="G835" s="219" t="s">
        <v>177</v>
      </c>
      <c r="H835" s="228" t="s">
        <v>3487</v>
      </c>
      <c r="I835" s="227">
        <v>44295</v>
      </c>
      <c r="J835" s="228" t="s">
        <v>166</v>
      </c>
      <c r="K835" s="219" t="s">
        <v>167</v>
      </c>
      <c r="L835" s="219" t="s">
        <v>1408</v>
      </c>
      <c r="M835" s="227"/>
      <c r="N835" s="228"/>
      <c r="O835" s="219"/>
      <c r="P835" s="219"/>
      <c r="Q835" s="219"/>
      <c r="R835" s="219"/>
      <c r="S835" s="219"/>
      <c r="T835" s="243"/>
      <c r="U835" s="215"/>
      <c r="V835" s="241">
        <v>0</v>
      </c>
      <c r="W835" s="222"/>
      <c r="X835" s="221"/>
      <c r="Y835" s="221"/>
      <c r="Z835" s="223"/>
      <c r="AA835" s="230">
        <v>0</v>
      </c>
      <c r="AB835" s="229" t="s">
        <v>182</v>
      </c>
      <c r="AC835" s="214">
        <v>237959</v>
      </c>
      <c r="AD835" s="214"/>
    </row>
    <row r="836" spans="1:30" ht="15.75" customHeight="1" x14ac:dyDescent="0.25">
      <c r="A836" s="227">
        <v>44277</v>
      </c>
      <c r="B836" s="228"/>
      <c r="C836" s="228" t="s">
        <v>3488</v>
      </c>
      <c r="D836" s="219" t="s">
        <v>347</v>
      </c>
      <c r="E836" s="219" t="s">
        <v>3489</v>
      </c>
      <c r="F836" s="219" t="s">
        <v>3490</v>
      </c>
      <c r="G836" s="219" t="s">
        <v>177</v>
      </c>
      <c r="H836" s="228" t="s">
        <v>3491</v>
      </c>
      <c r="I836" s="227">
        <v>44297</v>
      </c>
      <c r="J836" s="228" t="s">
        <v>203</v>
      </c>
      <c r="K836" s="219" t="s">
        <v>184</v>
      </c>
      <c r="L836" s="219" t="s">
        <v>3492</v>
      </c>
      <c r="M836" s="227"/>
      <c r="N836" s="228"/>
      <c r="O836" s="219"/>
      <c r="P836" s="219"/>
      <c r="Q836" s="219"/>
      <c r="R836" s="219"/>
      <c r="S836" s="219"/>
      <c r="T836" s="243"/>
      <c r="U836" s="215"/>
      <c r="V836" s="241">
        <v>0</v>
      </c>
      <c r="W836" s="222"/>
      <c r="X836" s="221"/>
      <c r="Y836" s="221"/>
      <c r="Z836" s="223"/>
      <c r="AA836" s="230">
        <v>0</v>
      </c>
      <c r="AB836" s="229" t="s">
        <v>182</v>
      </c>
      <c r="AC836" s="214">
        <v>226181</v>
      </c>
      <c r="AD836" s="214"/>
    </row>
    <row r="837" spans="1:30" ht="15.75" customHeight="1" x14ac:dyDescent="0.25">
      <c r="A837" s="227">
        <v>44195</v>
      </c>
      <c r="B837" s="228"/>
      <c r="C837" s="228" t="s">
        <v>3493</v>
      </c>
      <c r="D837" s="219" t="s">
        <v>436</v>
      </c>
      <c r="E837" s="219" t="s">
        <v>3494</v>
      </c>
      <c r="F837" s="219" t="s">
        <v>3495</v>
      </c>
      <c r="G837" s="219" t="s">
        <v>177</v>
      </c>
      <c r="H837" s="228" t="s">
        <v>3496</v>
      </c>
      <c r="I837" s="227">
        <v>44299</v>
      </c>
      <c r="J837" s="228" t="s">
        <v>166</v>
      </c>
      <c r="K837" s="219" t="s">
        <v>204</v>
      </c>
      <c r="L837" s="219" t="s">
        <v>3497</v>
      </c>
      <c r="M837" s="227"/>
      <c r="N837" s="228"/>
      <c r="O837" s="219"/>
      <c r="P837" s="219"/>
      <c r="Q837" s="219"/>
      <c r="R837" s="219"/>
      <c r="S837" s="219"/>
      <c r="T837" s="243"/>
      <c r="U837" s="215"/>
      <c r="V837" s="241">
        <v>0</v>
      </c>
      <c r="W837" s="222"/>
      <c r="X837" s="221"/>
      <c r="Y837" s="53" t="s">
        <v>493</v>
      </c>
      <c r="Z837" s="223"/>
      <c r="AA837" s="230">
        <v>0</v>
      </c>
      <c r="AB837" s="229" t="s">
        <v>182</v>
      </c>
      <c r="AC837" s="214">
        <v>227474</v>
      </c>
      <c r="AD837" s="214"/>
    </row>
    <row r="838" spans="1:30" ht="15.75" customHeight="1" x14ac:dyDescent="0.25">
      <c r="A838" s="227">
        <v>44286</v>
      </c>
      <c r="B838" s="228"/>
      <c r="C838" s="228" t="s">
        <v>3498</v>
      </c>
      <c r="D838" s="224" t="s">
        <v>283</v>
      </c>
      <c r="E838" s="224" t="s">
        <v>284</v>
      </c>
      <c r="F838" s="224" t="s">
        <v>285</v>
      </c>
      <c r="G838" s="224" t="s">
        <v>177</v>
      </c>
      <c r="H838" s="228" t="s">
        <v>3499</v>
      </c>
      <c r="I838" s="227">
        <v>44300</v>
      </c>
      <c r="J838" s="228"/>
      <c r="K838" s="224" t="s">
        <v>167</v>
      </c>
      <c r="L838" s="224" t="s">
        <v>588</v>
      </c>
      <c r="M838" s="227" t="s">
        <v>288</v>
      </c>
      <c r="N838" s="228">
        <v>813680</v>
      </c>
      <c r="O838" s="224"/>
      <c r="P838" s="224"/>
      <c r="Q838" s="224"/>
      <c r="R838" s="224"/>
      <c r="S838" s="224"/>
      <c r="T838" s="243"/>
      <c r="U838" s="215"/>
      <c r="V838" s="241">
        <v>0</v>
      </c>
      <c r="W838" s="222"/>
      <c r="X838" s="221"/>
      <c r="Y838" s="221"/>
      <c r="Z838" s="223"/>
      <c r="AA838" s="230">
        <v>0</v>
      </c>
      <c r="AB838" s="229"/>
      <c r="AC838" s="218">
        <v>237871</v>
      </c>
      <c r="AD838" s="218"/>
    </row>
    <row r="839" spans="1:30" ht="15.75" customHeight="1" x14ac:dyDescent="0.25">
      <c r="A839" s="227">
        <v>44272</v>
      </c>
      <c r="B839" s="228"/>
      <c r="C839" s="228" t="s">
        <v>3500</v>
      </c>
      <c r="D839" s="224" t="s">
        <v>207</v>
      </c>
      <c r="E839" s="224" t="s">
        <v>3501</v>
      </c>
      <c r="F839" s="224" t="s">
        <v>3502</v>
      </c>
      <c r="G839" s="224" t="s">
        <v>177</v>
      </c>
      <c r="H839" s="228" t="s">
        <v>3503</v>
      </c>
      <c r="I839" s="227">
        <v>44301</v>
      </c>
      <c r="J839" s="228"/>
      <c r="K839" s="224" t="s">
        <v>204</v>
      </c>
      <c r="L839" s="224" t="s">
        <v>3504</v>
      </c>
      <c r="M839" s="227" t="s">
        <v>204</v>
      </c>
      <c r="N839" s="228" t="s">
        <v>3505</v>
      </c>
      <c r="O839" s="224"/>
      <c r="P839" s="224"/>
      <c r="Q839" s="224"/>
      <c r="R839" s="224"/>
      <c r="S839" s="224"/>
      <c r="T839" s="243"/>
      <c r="U839" s="215"/>
      <c r="V839" s="241">
        <v>0</v>
      </c>
      <c r="W839" s="222"/>
      <c r="X839" s="221"/>
      <c r="Y839" s="221"/>
      <c r="Z839" s="223"/>
      <c r="AA839" s="230">
        <v>0</v>
      </c>
      <c r="AB839" s="229" t="s">
        <v>427</v>
      </c>
      <c r="AC839" s="218">
        <v>237460</v>
      </c>
      <c r="AD839" s="218"/>
    </row>
    <row r="840" spans="1:30" ht="15.75" customHeight="1" x14ac:dyDescent="0.25">
      <c r="A840" s="227">
        <v>44270</v>
      </c>
      <c r="B840" s="228"/>
      <c r="C840" s="228" t="s">
        <v>3506</v>
      </c>
      <c r="D840" s="219" t="s">
        <v>650</v>
      </c>
      <c r="E840" s="219" t="s">
        <v>3507</v>
      </c>
      <c r="F840" s="219" t="s">
        <v>3508</v>
      </c>
      <c r="G840" s="219" t="s">
        <v>177</v>
      </c>
      <c r="H840" s="228" t="s">
        <v>3509</v>
      </c>
      <c r="I840" s="227">
        <v>44302</v>
      </c>
      <c r="J840" s="228" t="s">
        <v>179</v>
      </c>
      <c r="K840" s="219" t="s">
        <v>167</v>
      </c>
      <c r="L840" s="219" t="s">
        <v>1190</v>
      </c>
      <c r="M840" s="227"/>
      <c r="N840" s="228"/>
      <c r="O840" s="219"/>
      <c r="P840" s="219"/>
      <c r="Q840" s="219"/>
      <c r="R840" s="219"/>
      <c r="S840" s="219"/>
      <c r="T840" s="243"/>
      <c r="U840" s="215"/>
      <c r="V840" s="241">
        <v>0</v>
      </c>
      <c r="W840" s="222"/>
      <c r="X840" s="221"/>
      <c r="Y840" s="221"/>
      <c r="Z840" s="223"/>
      <c r="AA840" s="230">
        <v>0</v>
      </c>
      <c r="AB840" s="229" t="s">
        <v>182</v>
      </c>
      <c r="AC840" s="214">
        <v>236532</v>
      </c>
      <c r="AD840" s="214"/>
    </row>
    <row r="841" spans="1:30" ht="15.75" customHeight="1" x14ac:dyDescent="0.25">
      <c r="A841" s="227">
        <v>44277</v>
      </c>
      <c r="B841" s="228"/>
      <c r="C841" s="228" t="s">
        <v>3510</v>
      </c>
      <c r="D841" s="219" t="s">
        <v>650</v>
      </c>
      <c r="E841" s="219" t="s">
        <v>1199</v>
      </c>
      <c r="F841" s="219" t="s">
        <v>1200</v>
      </c>
      <c r="G841" s="219" t="s">
        <v>177</v>
      </c>
      <c r="H841" s="228" t="s">
        <v>3511</v>
      </c>
      <c r="I841" s="227">
        <v>44302</v>
      </c>
      <c r="J841" s="228" t="s">
        <v>179</v>
      </c>
      <c r="K841" s="219" t="s">
        <v>184</v>
      </c>
      <c r="L841" s="219" t="s">
        <v>318</v>
      </c>
      <c r="M841" s="227"/>
      <c r="N841" s="228"/>
      <c r="O841" s="219"/>
      <c r="P841" s="219"/>
      <c r="Q841" s="219"/>
      <c r="R841" s="219"/>
      <c r="S841" s="219"/>
      <c r="T841" s="243"/>
      <c r="U841" s="215"/>
      <c r="V841" s="241">
        <v>0</v>
      </c>
      <c r="W841" s="222"/>
      <c r="X841" s="221"/>
      <c r="Y841" s="221"/>
      <c r="Z841" s="223"/>
      <c r="AA841" s="230">
        <v>0</v>
      </c>
      <c r="AB841" s="229" t="s">
        <v>182</v>
      </c>
      <c r="AC841" s="214">
        <v>237390</v>
      </c>
      <c r="AD841" s="214"/>
    </row>
    <row r="842" spans="1:30" ht="15.75" customHeight="1" x14ac:dyDescent="0.25">
      <c r="A842" s="227">
        <v>44123</v>
      </c>
      <c r="B842" s="228"/>
      <c r="C842" s="228" t="s">
        <v>3512</v>
      </c>
      <c r="D842" s="219" t="s">
        <v>3513</v>
      </c>
      <c r="E842" s="219" t="s">
        <v>3514</v>
      </c>
      <c r="F842" s="219" t="s">
        <v>3515</v>
      </c>
      <c r="G842" s="219" t="s">
        <v>177</v>
      </c>
      <c r="H842" s="228" t="s">
        <v>3516</v>
      </c>
      <c r="I842" s="227">
        <v>44305</v>
      </c>
      <c r="J842" s="228" t="s">
        <v>166</v>
      </c>
      <c r="K842" s="219" t="s">
        <v>167</v>
      </c>
      <c r="L842" s="219" t="s">
        <v>3517</v>
      </c>
      <c r="M842" s="227"/>
      <c r="N842" s="228"/>
      <c r="O842" s="219"/>
      <c r="P842" s="219"/>
      <c r="Q842" s="219"/>
      <c r="R842" s="219"/>
      <c r="S842" s="219"/>
      <c r="T842" s="243"/>
      <c r="U842" s="215"/>
      <c r="V842" s="241">
        <v>0</v>
      </c>
      <c r="W842" s="222"/>
      <c r="X842" s="221"/>
      <c r="Y842" s="53"/>
      <c r="Z842" s="223"/>
      <c r="AA842" s="230">
        <v>0</v>
      </c>
      <c r="AB842" s="229" t="s">
        <v>182</v>
      </c>
      <c r="AC842" s="214">
        <v>223495</v>
      </c>
      <c r="AD842" s="214"/>
    </row>
    <row r="843" spans="1:30" ht="15.75" customHeight="1" x14ac:dyDescent="0.25">
      <c r="A843" s="227">
        <v>44224</v>
      </c>
      <c r="B843" s="228"/>
      <c r="C843" s="228" t="s">
        <v>3518</v>
      </c>
      <c r="D843" s="224" t="s">
        <v>756</v>
      </c>
      <c r="E843" s="224" t="s">
        <v>3519</v>
      </c>
      <c r="F843" s="224" t="s">
        <v>3520</v>
      </c>
      <c r="G843" s="224" t="s">
        <v>177</v>
      </c>
      <c r="H843" s="228" t="s">
        <v>3521</v>
      </c>
      <c r="I843" s="227">
        <v>44305</v>
      </c>
      <c r="J843" s="228"/>
      <c r="K843" s="224" t="s">
        <v>204</v>
      </c>
      <c r="L843" s="224" t="s">
        <v>886</v>
      </c>
      <c r="M843" s="227"/>
      <c r="N843" s="228"/>
      <c r="O843" s="224"/>
      <c r="P843" s="224"/>
      <c r="Q843" s="224"/>
      <c r="R843" s="224"/>
      <c r="S843" s="224"/>
      <c r="T843" s="243"/>
      <c r="U843" s="215"/>
      <c r="V843" s="241">
        <v>0</v>
      </c>
      <c r="W843" s="222"/>
      <c r="X843" s="221"/>
      <c r="Y843" s="221"/>
      <c r="Z843" s="223"/>
      <c r="AA843" s="230">
        <v>0</v>
      </c>
      <c r="AB843" s="229"/>
      <c r="AC843" s="218">
        <v>235010</v>
      </c>
      <c r="AD843" s="218"/>
    </row>
    <row r="844" spans="1:30" ht="15.75" customHeight="1" x14ac:dyDescent="0.25">
      <c r="A844" s="227">
        <v>44228</v>
      </c>
      <c r="B844" s="228"/>
      <c r="C844" s="228" t="s">
        <v>3522</v>
      </c>
      <c r="D844" s="219" t="s">
        <v>436</v>
      </c>
      <c r="E844" s="219" t="s">
        <v>3523</v>
      </c>
      <c r="F844" s="219" t="s">
        <v>3524</v>
      </c>
      <c r="G844" s="219" t="s">
        <v>177</v>
      </c>
      <c r="H844" s="228" t="s">
        <v>3525</v>
      </c>
      <c r="I844" s="227">
        <v>44306</v>
      </c>
      <c r="J844" s="228" t="s">
        <v>166</v>
      </c>
      <c r="K844" s="219" t="s">
        <v>167</v>
      </c>
      <c r="L844" s="219" t="s">
        <v>848</v>
      </c>
      <c r="M844" s="227" t="s">
        <v>167</v>
      </c>
      <c r="N844" s="228" t="s">
        <v>1408</v>
      </c>
      <c r="O844" s="219" t="s">
        <v>167</v>
      </c>
      <c r="P844" s="219" t="s">
        <v>846</v>
      </c>
      <c r="Q844" s="219"/>
      <c r="R844" s="219"/>
      <c r="S844" s="219"/>
      <c r="T844" s="243"/>
      <c r="U844" s="215"/>
      <c r="V844" s="241">
        <v>0</v>
      </c>
      <c r="W844" s="222"/>
      <c r="X844" s="221"/>
      <c r="Y844" s="53" t="s">
        <v>493</v>
      </c>
      <c r="Z844" s="223"/>
      <c r="AA844" s="230">
        <v>0</v>
      </c>
      <c r="AB844" s="229" t="s">
        <v>182</v>
      </c>
      <c r="AC844" s="214">
        <v>233930</v>
      </c>
      <c r="AD844" s="214"/>
    </row>
    <row r="845" spans="1:30" ht="15.75" customHeight="1" x14ac:dyDescent="0.25">
      <c r="A845" s="227">
        <v>44248</v>
      </c>
      <c r="B845" s="228">
        <v>33890314</v>
      </c>
      <c r="C845" s="228" t="s">
        <v>3526</v>
      </c>
      <c r="D845" s="219" t="s">
        <v>219</v>
      </c>
      <c r="E845" s="219" t="s">
        <v>3527</v>
      </c>
      <c r="F845" s="219" t="s">
        <v>3528</v>
      </c>
      <c r="G845" s="219" t="s">
        <v>177</v>
      </c>
      <c r="H845" s="228" t="s">
        <v>3529</v>
      </c>
      <c r="I845" s="227">
        <v>44308</v>
      </c>
      <c r="J845" s="228" t="s">
        <v>166</v>
      </c>
      <c r="K845" s="219" t="s">
        <v>184</v>
      </c>
      <c r="L845" s="219" t="s">
        <v>232</v>
      </c>
      <c r="M845" s="227" t="s">
        <v>184</v>
      </c>
      <c r="N845" s="228" t="s">
        <v>3530</v>
      </c>
      <c r="O845" s="219" t="s">
        <v>316</v>
      </c>
      <c r="P845" s="219" t="s">
        <v>2131</v>
      </c>
      <c r="Q845" s="219"/>
      <c r="R845" s="219"/>
      <c r="S845" s="219"/>
      <c r="T845" s="243"/>
      <c r="U845" s="215"/>
      <c r="V845" s="241">
        <v>0</v>
      </c>
      <c r="W845" s="222"/>
      <c r="X845" s="53"/>
      <c r="Y845" s="53" t="s">
        <v>225</v>
      </c>
      <c r="Z845" s="223"/>
      <c r="AA845" s="230">
        <v>0</v>
      </c>
      <c r="AB845" s="229" t="s">
        <v>182</v>
      </c>
      <c r="AC845" s="214">
        <v>234727</v>
      </c>
      <c r="AD845" s="214"/>
    </row>
    <row r="846" spans="1:30" ht="15.75" customHeight="1" x14ac:dyDescent="0.25">
      <c r="A846" s="227">
        <v>44264</v>
      </c>
      <c r="B846" s="228"/>
      <c r="C846" s="228" t="s">
        <v>3531</v>
      </c>
      <c r="D846" s="224" t="s">
        <v>296</v>
      </c>
      <c r="E846" s="224" t="s">
        <v>503</v>
      </c>
      <c r="F846" s="224" t="s">
        <v>504</v>
      </c>
      <c r="G846" s="224" t="s">
        <v>177</v>
      </c>
      <c r="H846" s="228" t="s">
        <v>3532</v>
      </c>
      <c r="I846" s="227">
        <v>44308</v>
      </c>
      <c r="J846" s="228"/>
      <c r="K846" s="224" t="s">
        <v>300</v>
      </c>
      <c r="L846" s="224" t="s">
        <v>2863</v>
      </c>
      <c r="M846" s="227"/>
      <c r="N846" s="228"/>
      <c r="O846" s="224"/>
      <c r="P846" s="224"/>
      <c r="Q846" s="224"/>
      <c r="R846" s="224"/>
      <c r="S846" s="224"/>
      <c r="T846" s="243"/>
      <c r="U846" s="215"/>
      <c r="V846" s="241">
        <v>0</v>
      </c>
      <c r="W846" s="222"/>
      <c r="X846" s="221"/>
      <c r="Y846" s="221"/>
      <c r="Z846" s="223"/>
      <c r="AA846" s="230">
        <v>0</v>
      </c>
      <c r="AB846" s="229"/>
      <c r="AC846" s="218">
        <v>239380</v>
      </c>
      <c r="AD846" s="218"/>
    </row>
    <row r="847" spans="1:30" ht="15.75" customHeight="1" x14ac:dyDescent="0.25">
      <c r="A847" s="227">
        <v>44274</v>
      </c>
      <c r="B847" s="228">
        <v>33891521</v>
      </c>
      <c r="C847" s="228" t="s">
        <v>3533</v>
      </c>
      <c r="D847" s="219" t="s">
        <v>793</v>
      </c>
      <c r="E847" s="219" t="s">
        <v>3534</v>
      </c>
      <c r="F847" s="219" t="s">
        <v>3535</v>
      </c>
      <c r="G847" s="219" t="s">
        <v>177</v>
      </c>
      <c r="H847" s="228" t="s">
        <v>3536</v>
      </c>
      <c r="I847" s="227">
        <v>44309</v>
      </c>
      <c r="J847" s="228" t="s">
        <v>332</v>
      </c>
      <c r="K847" s="219" t="s">
        <v>184</v>
      </c>
      <c r="L847" s="219" t="s">
        <v>3297</v>
      </c>
      <c r="M847" s="227"/>
      <c r="N847" s="228"/>
      <c r="O847" s="219"/>
      <c r="P847" s="219"/>
      <c r="Q847" s="219"/>
      <c r="R847" s="219"/>
      <c r="S847" s="219"/>
      <c r="T847" s="243"/>
      <c r="U847" s="215"/>
      <c r="V847" s="241">
        <v>0</v>
      </c>
      <c r="W847" s="222"/>
      <c r="X847" s="221"/>
      <c r="Y847" s="221"/>
      <c r="Z847" s="223"/>
      <c r="AA847" s="230">
        <v>0</v>
      </c>
      <c r="AB847" s="229" t="s">
        <v>182</v>
      </c>
      <c r="AC847" s="214">
        <v>237222</v>
      </c>
      <c r="AD847" s="214"/>
    </row>
    <row r="848" spans="1:30" ht="15.75" customHeight="1" x14ac:dyDescent="0.25">
      <c r="A848" s="227">
        <v>44272</v>
      </c>
      <c r="B848" s="228">
        <v>33901420</v>
      </c>
      <c r="C848" s="228" t="s">
        <v>3537</v>
      </c>
      <c r="D848" s="219" t="s">
        <v>207</v>
      </c>
      <c r="E848" s="219" t="s">
        <v>2251</v>
      </c>
      <c r="F848" s="219" t="s">
        <v>2252</v>
      </c>
      <c r="G848" s="219" t="s">
        <v>177</v>
      </c>
      <c r="H848" s="228" t="s">
        <v>3538</v>
      </c>
      <c r="I848" s="227">
        <v>44309</v>
      </c>
      <c r="J848" s="228" t="s">
        <v>179</v>
      </c>
      <c r="K848" s="219" t="s">
        <v>3260</v>
      </c>
      <c r="L848" s="219" t="s">
        <v>333</v>
      </c>
      <c r="M848" s="227" t="s">
        <v>184</v>
      </c>
      <c r="N848" s="228" t="s">
        <v>3539</v>
      </c>
      <c r="O848" s="219" t="s">
        <v>186</v>
      </c>
      <c r="P848" s="219" t="s">
        <v>335</v>
      </c>
      <c r="Q848" s="219"/>
      <c r="R848" s="219"/>
      <c r="S848" s="219"/>
      <c r="T848" s="243"/>
      <c r="U848" s="215"/>
      <c r="V848" s="241">
        <v>0</v>
      </c>
      <c r="W848" s="222"/>
      <c r="X848" s="221"/>
      <c r="Y848" s="221"/>
      <c r="Z848" s="223"/>
      <c r="AA848" s="230">
        <v>0</v>
      </c>
      <c r="AB848" s="229" t="s">
        <v>182</v>
      </c>
      <c r="AC848" s="214">
        <v>236570</v>
      </c>
      <c r="AD848" s="214"/>
    </row>
    <row r="849" spans="1:30" ht="15.75" customHeight="1" x14ac:dyDescent="0.25">
      <c r="A849" s="227">
        <v>44286</v>
      </c>
      <c r="B849" s="228">
        <v>33896322</v>
      </c>
      <c r="C849" s="228" t="s">
        <v>3540</v>
      </c>
      <c r="D849" s="219" t="s">
        <v>756</v>
      </c>
      <c r="E849" s="219" t="s">
        <v>3541</v>
      </c>
      <c r="F849" s="219" t="s">
        <v>3542</v>
      </c>
      <c r="G849" s="219" t="s">
        <v>177</v>
      </c>
      <c r="H849" s="228" t="s">
        <v>3543</v>
      </c>
      <c r="I849" s="227">
        <v>44311</v>
      </c>
      <c r="J849" s="228" t="s">
        <v>332</v>
      </c>
      <c r="K849" s="219" t="s">
        <v>184</v>
      </c>
      <c r="L849" s="219" t="s">
        <v>797</v>
      </c>
      <c r="M849" s="227" t="s">
        <v>184</v>
      </c>
      <c r="N849" s="228" t="s">
        <v>334</v>
      </c>
      <c r="O849" s="219" t="s">
        <v>186</v>
      </c>
      <c r="P849" s="219" t="s">
        <v>335</v>
      </c>
      <c r="Q849" s="219"/>
      <c r="R849" s="219"/>
      <c r="S849" s="219"/>
      <c r="T849" s="243"/>
      <c r="U849" s="215"/>
      <c r="V849" s="241">
        <v>0</v>
      </c>
      <c r="W849" s="222"/>
      <c r="X849" s="221"/>
      <c r="Y849" s="221"/>
      <c r="Z849" s="223"/>
      <c r="AA849" s="230">
        <v>0</v>
      </c>
      <c r="AB849" s="229" t="s">
        <v>182</v>
      </c>
      <c r="AC849" s="214">
        <v>237955</v>
      </c>
      <c r="AD849" s="214"/>
    </row>
    <row r="850" spans="1:30" ht="15.75" customHeight="1" x14ac:dyDescent="0.25">
      <c r="A850" s="227">
        <v>44232</v>
      </c>
      <c r="B850" s="228"/>
      <c r="C850" s="228" t="s">
        <v>3544</v>
      </c>
      <c r="D850" s="224" t="s">
        <v>3545</v>
      </c>
      <c r="E850" s="224" t="s">
        <v>3546</v>
      </c>
      <c r="F850" s="224" t="s">
        <v>3547</v>
      </c>
      <c r="G850" s="224" t="s">
        <v>177</v>
      </c>
      <c r="H850" s="228" t="s">
        <v>3548</v>
      </c>
      <c r="I850" s="227">
        <v>44313</v>
      </c>
      <c r="J850" s="228"/>
      <c r="K850" s="224" t="s">
        <v>204</v>
      </c>
      <c r="L850" s="224" t="s">
        <v>886</v>
      </c>
      <c r="M850" s="227"/>
      <c r="N850" s="228"/>
      <c r="O850" s="224"/>
      <c r="P850" s="224"/>
      <c r="Q850" s="224"/>
      <c r="R850" s="224"/>
      <c r="S850" s="224"/>
      <c r="T850" s="243"/>
      <c r="U850" s="215"/>
      <c r="V850" s="241">
        <v>0</v>
      </c>
      <c r="W850" s="222"/>
      <c r="X850" s="221"/>
      <c r="Y850" s="221"/>
      <c r="Z850" s="223"/>
      <c r="AA850" s="230">
        <v>0</v>
      </c>
      <c r="AB850" s="229"/>
      <c r="AC850" s="218">
        <v>238624</v>
      </c>
      <c r="AD850" s="218"/>
    </row>
    <row r="851" spans="1:30" ht="15.75" customHeight="1" x14ac:dyDescent="0.25">
      <c r="A851" s="227">
        <v>44264</v>
      </c>
      <c r="B851" s="228"/>
      <c r="C851" s="228" t="s">
        <v>3549</v>
      </c>
      <c r="D851" s="224" t="s">
        <v>296</v>
      </c>
      <c r="E851" s="224" t="s">
        <v>503</v>
      </c>
      <c r="F851" s="224" t="s">
        <v>504</v>
      </c>
      <c r="G851" s="224" t="s">
        <v>177</v>
      </c>
      <c r="H851" s="228" t="s">
        <v>3550</v>
      </c>
      <c r="I851" s="227">
        <v>44316</v>
      </c>
      <c r="J851" s="228"/>
      <c r="K851" s="224" t="s">
        <v>167</v>
      </c>
      <c r="L851" s="224" t="s">
        <v>805</v>
      </c>
      <c r="M851" s="227"/>
      <c r="N851" s="228"/>
      <c r="O851" s="224"/>
      <c r="P851" s="224"/>
      <c r="Q851" s="224"/>
      <c r="R851" s="224"/>
      <c r="S851" s="224"/>
      <c r="T851" s="243"/>
      <c r="U851" s="215"/>
      <c r="V851" s="241">
        <v>0</v>
      </c>
      <c r="W851" s="222"/>
      <c r="X851" s="221"/>
      <c r="Y851" s="221"/>
      <c r="Z851" s="223"/>
      <c r="AA851" s="230">
        <v>0</v>
      </c>
      <c r="AB851" s="229"/>
      <c r="AC851" s="218">
        <v>240839</v>
      </c>
      <c r="AD851" s="218"/>
    </row>
    <row r="852" spans="1:30" ht="15.75" customHeight="1" x14ac:dyDescent="0.25">
      <c r="A852" s="227">
        <v>44187</v>
      </c>
      <c r="B852" s="228">
        <v>33932230</v>
      </c>
      <c r="C852" s="228" t="s">
        <v>3551</v>
      </c>
      <c r="D852" s="224" t="s">
        <v>219</v>
      </c>
      <c r="E852" s="224" t="s">
        <v>1609</v>
      </c>
      <c r="F852" s="224" t="s">
        <v>1610</v>
      </c>
      <c r="G852" s="224" t="s">
        <v>177</v>
      </c>
      <c r="H852" s="228" t="s">
        <v>3552</v>
      </c>
      <c r="I852" s="227">
        <v>44317</v>
      </c>
      <c r="J852" s="228"/>
      <c r="K852" s="224" t="s">
        <v>352</v>
      </c>
      <c r="L852" s="224" t="s">
        <v>444</v>
      </c>
      <c r="M852" s="227" t="s">
        <v>167</v>
      </c>
      <c r="N852" s="228" t="s">
        <v>1250</v>
      </c>
      <c r="O852" s="224"/>
      <c r="P852" s="224" t="s">
        <v>577</v>
      </c>
      <c r="Q852" s="224"/>
      <c r="R852" s="224"/>
      <c r="S852" s="224"/>
      <c r="T852" s="243"/>
      <c r="U852" s="215"/>
      <c r="V852" s="241">
        <v>0</v>
      </c>
      <c r="W852" s="222"/>
      <c r="X852" s="221"/>
      <c r="Y852" s="221"/>
      <c r="Z852" s="223"/>
      <c r="AA852" s="230">
        <v>0</v>
      </c>
      <c r="AB852" s="229"/>
      <c r="AC852" s="218">
        <v>227612</v>
      </c>
      <c r="AD852" s="218"/>
    </row>
    <row r="853" spans="1:30" ht="15.75" customHeight="1" x14ac:dyDescent="0.25">
      <c r="A853" s="227">
        <v>44267</v>
      </c>
      <c r="B853" s="228"/>
      <c r="C853" s="228" t="s">
        <v>3553</v>
      </c>
      <c r="D853" s="219" t="s">
        <v>219</v>
      </c>
      <c r="E853" s="219" t="s">
        <v>1805</v>
      </c>
      <c r="F853" s="219" t="s">
        <v>1806</v>
      </c>
      <c r="G853" s="219" t="s">
        <v>177</v>
      </c>
      <c r="H853" s="228" t="s">
        <v>3554</v>
      </c>
      <c r="I853" s="227">
        <v>44318</v>
      </c>
      <c r="J853" s="228" t="s">
        <v>179</v>
      </c>
      <c r="K853" s="219" t="s">
        <v>184</v>
      </c>
      <c r="L853" s="219" t="s">
        <v>797</v>
      </c>
      <c r="M853" s="227" t="s">
        <v>184</v>
      </c>
      <c r="N853" s="228" t="s">
        <v>185</v>
      </c>
      <c r="O853" s="219" t="s">
        <v>184</v>
      </c>
      <c r="P853" s="219" t="s">
        <v>3555</v>
      </c>
      <c r="Q853" s="219"/>
      <c r="R853" s="219"/>
      <c r="S853" s="219"/>
      <c r="T853" s="243"/>
      <c r="U853" s="215"/>
      <c r="V853" s="241">
        <v>0</v>
      </c>
      <c r="W853" s="222"/>
      <c r="X853" s="221"/>
      <c r="Y853" s="221"/>
      <c r="Z853" s="223"/>
      <c r="AA853" s="230">
        <v>0</v>
      </c>
      <c r="AB853" s="229" t="s">
        <v>182</v>
      </c>
      <c r="AC853" s="214">
        <v>236200</v>
      </c>
      <c r="AD853" s="214"/>
    </row>
    <row r="854" spans="1:30" ht="15.75" customHeight="1" x14ac:dyDescent="0.25">
      <c r="A854" s="227">
        <v>44195</v>
      </c>
      <c r="B854" s="228"/>
      <c r="C854" s="228" t="s">
        <v>3556</v>
      </c>
      <c r="D854" s="219" t="s">
        <v>3557</v>
      </c>
      <c r="E854" s="219" t="s">
        <v>3558</v>
      </c>
      <c r="F854" s="219" t="s">
        <v>3559</v>
      </c>
      <c r="G854" s="219" t="s">
        <v>177</v>
      </c>
      <c r="H854" s="228" t="s">
        <v>3560</v>
      </c>
      <c r="I854" s="227">
        <v>44320</v>
      </c>
      <c r="J854" s="228" t="s">
        <v>166</v>
      </c>
      <c r="K854" s="219" t="s">
        <v>204</v>
      </c>
      <c r="L854" s="219" t="s">
        <v>2224</v>
      </c>
      <c r="M854" s="227"/>
      <c r="N854" s="228"/>
      <c r="O854" s="219"/>
      <c r="P854" s="219"/>
      <c r="Q854" s="219"/>
      <c r="R854" s="219"/>
      <c r="S854" s="219"/>
      <c r="T854" s="243"/>
      <c r="U854" s="215"/>
      <c r="V854" s="241">
        <v>0</v>
      </c>
      <c r="W854" s="222"/>
      <c r="X854" s="221"/>
      <c r="Y854" s="221"/>
      <c r="Z854" s="223"/>
      <c r="AA854" s="230">
        <v>0</v>
      </c>
      <c r="AB854" s="229" t="s">
        <v>427</v>
      </c>
      <c r="AC854" s="214">
        <v>232681</v>
      </c>
      <c r="AD854" s="214"/>
    </row>
    <row r="855" spans="1:30" ht="15.75" customHeight="1" x14ac:dyDescent="0.25">
      <c r="A855" s="227">
        <v>44193</v>
      </c>
      <c r="B855" s="228"/>
      <c r="C855" s="228" t="s">
        <v>3561</v>
      </c>
      <c r="D855" s="224"/>
      <c r="E855" s="224"/>
      <c r="F855" s="224" t="s">
        <v>3562</v>
      </c>
      <c r="G855" s="224" t="s">
        <v>164</v>
      </c>
      <c r="H855" s="228" t="s">
        <v>3563</v>
      </c>
      <c r="I855" s="227">
        <v>44321</v>
      </c>
      <c r="J855" s="228"/>
      <c r="K855" s="224" t="s">
        <v>167</v>
      </c>
      <c r="L855" s="224" t="s">
        <v>1414</v>
      </c>
      <c r="M855" s="227"/>
      <c r="N855" s="228"/>
      <c r="O855" s="224"/>
      <c r="P855" s="224"/>
      <c r="Q855" s="224"/>
      <c r="R855" s="224"/>
      <c r="S855" s="224"/>
      <c r="T855" s="243"/>
      <c r="U855" s="215"/>
      <c r="V855" s="241">
        <v>0</v>
      </c>
      <c r="W855" s="222"/>
      <c r="X855" s="221"/>
      <c r="Y855" s="221"/>
      <c r="Z855" s="223"/>
      <c r="AA855" s="230">
        <v>0</v>
      </c>
      <c r="AB855" s="229"/>
      <c r="AC855" s="218">
        <v>228720</v>
      </c>
      <c r="AD855" s="218"/>
    </row>
    <row r="856" spans="1:30" ht="15.75" customHeight="1" x14ac:dyDescent="0.25">
      <c r="A856" s="227">
        <v>44279</v>
      </c>
      <c r="B856" s="228"/>
      <c r="C856" s="228" t="s">
        <v>3564</v>
      </c>
      <c r="D856" s="219" t="s">
        <v>650</v>
      </c>
      <c r="E856" s="219" t="s">
        <v>3565</v>
      </c>
      <c r="F856" s="219" t="s">
        <v>3566</v>
      </c>
      <c r="G856" s="219" t="s">
        <v>177</v>
      </c>
      <c r="H856" s="228" t="s">
        <v>3567</v>
      </c>
      <c r="I856" s="227">
        <v>44327</v>
      </c>
      <c r="J856" s="228" t="s">
        <v>203</v>
      </c>
      <c r="K856" s="219" t="s">
        <v>167</v>
      </c>
      <c r="L856" s="219" t="s">
        <v>287</v>
      </c>
      <c r="M856" s="227"/>
      <c r="N856" s="228"/>
      <c r="O856" s="219"/>
      <c r="P856" s="219"/>
      <c r="Q856" s="219"/>
      <c r="R856" s="219"/>
      <c r="S856" s="219"/>
      <c r="T856" s="243"/>
      <c r="U856" s="215"/>
      <c r="V856" s="241">
        <v>0</v>
      </c>
      <c r="W856" s="222"/>
      <c r="X856" s="221"/>
      <c r="Y856" s="221"/>
      <c r="Z856" s="223"/>
      <c r="AA856" s="230">
        <v>0</v>
      </c>
      <c r="AB856" s="229" t="s">
        <v>182</v>
      </c>
      <c r="AC856" s="214">
        <v>237373</v>
      </c>
      <c r="AD856" s="214"/>
    </row>
    <row r="857" spans="1:30" ht="15.75" customHeight="1" x14ac:dyDescent="0.25">
      <c r="A857" s="227">
        <v>44270</v>
      </c>
      <c r="B857" s="228"/>
      <c r="C857" s="228" t="s">
        <v>3568</v>
      </c>
      <c r="D857" s="224" t="s">
        <v>328</v>
      </c>
      <c r="E857" s="224" t="s">
        <v>3569</v>
      </c>
      <c r="F857" s="224" t="s">
        <v>3570</v>
      </c>
      <c r="G857" s="224" t="s">
        <v>177</v>
      </c>
      <c r="H857" s="228" t="s">
        <v>3571</v>
      </c>
      <c r="I857" s="227">
        <v>44328</v>
      </c>
      <c r="J857" s="228"/>
      <c r="K857" s="224" t="s">
        <v>160</v>
      </c>
      <c r="L857" s="224" t="s">
        <v>3235</v>
      </c>
      <c r="M857" s="227"/>
      <c r="N857" s="228"/>
      <c r="O857" s="224"/>
      <c r="P857" s="224"/>
      <c r="Q857" s="224"/>
      <c r="R857" s="224"/>
      <c r="S857" s="224"/>
      <c r="T857" s="243"/>
      <c r="U857" s="215"/>
      <c r="V857" s="241">
        <v>0</v>
      </c>
      <c r="W857" s="222"/>
      <c r="X857" s="221"/>
      <c r="Y857" s="221"/>
      <c r="Z857" s="223"/>
      <c r="AA857" s="230">
        <v>0</v>
      </c>
      <c r="AB857" s="229" t="s">
        <v>294</v>
      </c>
      <c r="AC857" s="218">
        <v>236569</v>
      </c>
      <c r="AD857" s="218"/>
    </row>
    <row r="858" spans="1:30" ht="15.75" customHeight="1" x14ac:dyDescent="0.25">
      <c r="A858" s="227">
        <v>44280</v>
      </c>
      <c r="B858" s="228"/>
      <c r="C858" s="228" t="s">
        <v>3572</v>
      </c>
      <c r="D858" s="219" t="s">
        <v>296</v>
      </c>
      <c r="E858" s="219" t="s">
        <v>297</v>
      </c>
      <c r="F858" s="219" t="s">
        <v>298</v>
      </c>
      <c r="G858" s="219" t="s">
        <v>177</v>
      </c>
      <c r="H858" s="228" t="s">
        <v>3573</v>
      </c>
      <c r="I858" s="227">
        <v>44328</v>
      </c>
      <c r="J858" s="228" t="s">
        <v>166</v>
      </c>
      <c r="K858" s="219" t="s">
        <v>300</v>
      </c>
      <c r="L858" s="219" t="s">
        <v>3325</v>
      </c>
      <c r="M858" s="227"/>
      <c r="N858" s="228"/>
      <c r="O858" s="219"/>
      <c r="P858" s="219"/>
      <c r="Q858" s="219"/>
      <c r="R858" s="219"/>
      <c r="S858" s="219"/>
      <c r="T858" s="243"/>
      <c r="U858" s="215"/>
      <c r="V858" s="241">
        <v>0</v>
      </c>
      <c r="W858" s="222"/>
      <c r="X858" s="221"/>
      <c r="Y858" s="221"/>
      <c r="Z858" s="223"/>
      <c r="AA858" s="230">
        <v>0</v>
      </c>
      <c r="AB858" s="229" t="s">
        <v>182</v>
      </c>
      <c r="AC858" s="214">
        <v>237441</v>
      </c>
      <c r="AD858" s="214"/>
    </row>
    <row r="859" spans="1:30" ht="15.75" customHeight="1" x14ac:dyDescent="0.25">
      <c r="A859" s="227">
        <v>44162</v>
      </c>
      <c r="B859" s="228">
        <v>33409244</v>
      </c>
      <c r="C859" s="228" t="s">
        <v>3574</v>
      </c>
      <c r="D859" s="219" t="s">
        <v>3575</v>
      </c>
      <c r="E859" s="219" t="s">
        <v>3576</v>
      </c>
      <c r="F859" s="219" t="s">
        <v>3577</v>
      </c>
      <c r="G859" s="219" t="s">
        <v>177</v>
      </c>
      <c r="H859" s="228" t="s">
        <v>3578</v>
      </c>
      <c r="I859" s="227">
        <v>44551</v>
      </c>
      <c r="J859" s="228" t="s">
        <v>203</v>
      </c>
      <c r="K859" s="219" t="s">
        <v>184</v>
      </c>
      <c r="L859" s="219" t="s">
        <v>2173</v>
      </c>
      <c r="M859" s="227" t="s">
        <v>184</v>
      </c>
      <c r="N859" s="228" t="s">
        <v>554</v>
      </c>
      <c r="O859" s="219" t="s">
        <v>186</v>
      </c>
      <c r="P859" s="219" t="s">
        <v>838</v>
      </c>
      <c r="Q859" s="219"/>
      <c r="R859" s="219"/>
      <c r="S859" s="219"/>
      <c r="T859" s="243"/>
      <c r="U859" s="215"/>
      <c r="V859" s="241">
        <v>498.3</v>
      </c>
      <c r="W859" s="222"/>
      <c r="X859" s="221"/>
      <c r="Y859" s="53"/>
      <c r="Z859" s="223"/>
      <c r="AA859" s="230">
        <v>498.3</v>
      </c>
      <c r="AB859" s="229" t="s">
        <v>182</v>
      </c>
      <c r="AC859" s="214">
        <v>226594</v>
      </c>
      <c r="AD859" s="214"/>
    </row>
    <row r="860" spans="1:30" ht="15.75" customHeight="1" x14ac:dyDescent="0.25">
      <c r="A860" s="227">
        <v>43986</v>
      </c>
      <c r="B860" s="228"/>
      <c r="C860" s="228"/>
      <c r="D860" s="224" t="s">
        <v>3579</v>
      </c>
      <c r="E860" s="224" t="s">
        <v>3580</v>
      </c>
      <c r="F860" s="224" t="s">
        <v>3581</v>
      </c>
      <c r="G860" s="224" t="s">
        <v>177</v>
      </c>
      <c r="H860" s="228" t="s">
        <v>3582</v>
      </c>
      <c r="I860" s="227" t="s">
        <v>3583</v>
      </c>
      <c r="J860" s="228"/>
      <c r="K860" s="224" t="s">
        <v>167</v>
      </c>
      <c r="L860" s="224" t="s">
        <v>379</v>
      </c>
      <c r="M860" s="227"/>
      <c r="N860" s="228"/>
      <c r="O860" s="224"/>
      <c r="P860" s="224"/>
      <c r="Q860" s="224"/>
      <c r="R860" s="224"/>
      <c r="S860" s="224"/>
      <c r="T860" s="243"/>
      <c r="U860" s="215"/>
      <c r="V860" s="241">
        <v>0</v>
      </c>
      <c r="W860" s="222"/>
      <c r="X860" s="221"/>
      <c r="Y860" s="221"/>
      <c r="Z860" s="223"/>
      <c r="AA860" s="230">
        <v>0</v>
      </c>
      <c r="AB860" s="229"/>
      <c r="AC860" s="218">
        <v>221823</v>
      </c>
      <c r="AD860" s="218"/>
    </row>
    <row r="861" spans="1:30" ht="15.75" customHeight="1" x14ac:dyDescent="0.25">
      <c r="A861" s="227">
        <v>43958</v>
      </c>
      <c r="B861" s="228"/>
      <c r="C861" s="228" t="s">
        <v>3584</v>
      </c>
      <c r="D861" s="224" t="s">
        <v>3545</v>
      </c>
      <c r="E861" s="224" t="s">
        <v>3585</v>
      </c>
      <c r="F861" s="224" t="s">
        <v>3586</v>
      </c>
      <c r="G861" s="224" t="s">
        <v>177</v>
      </c>
      <c r="H861" s="228" t="s">
        <v>3587</v>
      </c>
      <c r="I861" s="227" t="s">
        <v>3588</v>
      </c>
      <c r="J861" s="228"/>
      <c r="K861" s="224" t="s">
        <v>204</v>
      </c>
      <c r="L861" s="224" t="s">
        <v>2968</v>
      </c>
      <c r="M861" s="227"/>
      <c r="N861" s="228"/>
      <c r="O861" s="224"/>
      <c r="P861" s="224"/>
      <c r="Q861" s="224"/>
      <c r="R861" s="224"/>
      <c r="S861" s="224"/>
      <c r="T861" s="243"/>
      <c r="U861" s="215"/>
      <c r="V861" s="241">
        <v>0</v>
      </c>
      <c r="W861" s="222"/>
      <c r="X861" s="221"/>
      <c r="Y861" s="221"/>
      <c r="Z861" s="223"/>
      <c r="AA861" s="230">
        <v>0</v>
      </c>
      <c r="AB861" s="229"/>
      <c r="AC861" s="218">
        <v>216214</v>
      </c>
      <c r="AD861" s="218"/>
    </row>
    <row r="862" spans="1:30" ht="15.75" customHeight="1" x14ac:dyDescent="0.25">
      <c r="A862" s="227">
        <v>44021</v>
      </c>
      <c r="B862" s="228"/>
      <c r="C862" s="228" t="s">
        <v>3589</v>
      </c>
      <c r="D862" s="224" t="s">
        <v>3590</v>
      </c>
      <c r="E862" s="224" t="s">
        <v>3591</v>
      </c>
      <c r="F862" s="224" t="s">
        <v>3592</v>
      </c>
      <c r="G862" s="224" t="s">
        <v>177</v>
      </c>
      <c r="H862" s="228" t="s">
        <v>3593</v>
      </c>
      <c r="I862" s="227" t="s">
        <v>3594</v>
      </c>
      <c r="J862" s="228"/>
      <c r="K862" s="224" t="s">
        <v>167</v>
      </c>
      <c r="L862" s="224" t="s">
        <v>478</v>
      </c>
      <c r="M862" s="227" t="s">
        <v>288</v>
      </c>
      <c r="N862" s="228">
        <v>745829</v>
      </c>
      <c r="O862" s="224"/>
      <c r="P862" s="224"/>
      <c r="Q862" s="224"/>
      <c r="R862" s="224"/>
      <c r="S862" s="224"/>
      <c r="T862" s="243"/>
      <c r="U862" s="215"/>
      <c r="V862" s="241">
        <v>0</v>
      </c>
      <c r="W862" s="222"/>
      <c r="X862" s="221"/>
      <c r="Y862" s="221"/>
      <c r="Z862" s="223"/>
      <c r="AA862" s="230">
        <v>0</v>
      </c>
      <c r="AB862" s="229"/>
      <c r="AC862" s="218">
        <v>220291</v>
      </c>
      <c r="AD862" s="218"/>
    </row>
    <row r="863" spans="1:30" ht="15.75" customHeight="1" x14ac:dyDescent="0.25">
      <c r="A863" s="227">
        <v>44042</v>
      </c>
      <c r="B863" s="228">
        <v>32873673</v>
      </c>
      <c r="C863" s="228" t="s">
        <v>3595</v>
      </c>
      <c r="D863" s="219" t="s">
        <v>328</v>
      </c>
      <c r="E863" s="219" t="s">
        <v>521</v>
      </c>
      <c r="F863" s="219" t="s">
        <v>522</v>
      </c>
      <c r="G863" s="219" t="s">
        <v>177</v>
      </c>
      <c r="H863" s="228" t="s">
        <v>3596</v>
      </c>
      <c r="I863" s="227" t="s">
        <v>3594</v>
      </c>
      <c r="J863" s="228" t="s">
        <v>203</v>
      </c>
      <c r="K863" s="219" t="s">
        <v>184</v>
      </c>
      <c r="L863" s="219" t="s">
        <v>1475</v>
      </c>
      <c r="M863" s="227"/>
      <c r="N863" s="228"/>
      <c r="O863" s="219"/>
      <c r="P863" s="219"/>
      <c r="Q863" s="219"/>
      <c r="R863" s="219"/>
      <c r="S863" s="219"/>
      <c r="T863" s="243"/>
      <c r="U863" s="215"/>
      <c r="V863" s="241">
        <v>0</v>
      </c>
      <c r="W863" s="222"/>
      <c r="X863" s="221" t="s">
        <v>240</v>
      </c>
      <c r="Y863" s="221"/>
      <c r="Z863" s="223"/>
      <c r="AA863" s="230">
        <v>0</v>
      </c>
      <c r="AB863" s="229" t="s">
        <v>182</v>
      </c>
      <c r="AC863" s="214">
        <v>221685</v>
      </c>
      <c r="AD863" s="214"/>
    </row>
    <row r="864" spans="1:30" ht="15.75" customHeight="1" x14ac:dyDescent="0.25">
      <c r="A864" s="227">
        <v>44080</v>
      </c>
      <c r="B864" s="228"/>
      <c r="C864" s="228"/>
      <c r="D864" s="219" t="s">
        <v>3597</v>
      </c>
      <c r="E864" s="219" t="s">
        <v>3598</v>
      </c>
      <c r="F864" s="219" t="s">
        <v>3599</v>
      </c>
      <c r="G864" s="219" t="s">
        <v>177</v>
      </c>
      <c r="H864" s="228" t="s">
        <v>3600</v>
      </c>
      <c r="I864" s="227" t="s">
        <v>3594</v>
      </c>
      <c r="J864" s="228" t="s">
        <v>166</v>
      </c>
      <c r="K864" s="219" t="s">
        <v>167</v>
      </c>
      <c r="L864" s="219" t="s">
        <v>776</v>
      </c>
      <c r="M864" s="227" t="s">
        <v>167</v>
      </c>
      <c r="N864" s="228" t="s">
        <v>805</v>
      </c>
      <c r="O864" s="219" t="s">
        <v>167</v>
      </c>
      <c r="P864" s="219" t="s">
        <v>478</v>
      </c>
      <c r="Q864" s="219"/>
      <c r="R864" s="219"/>
      <c r="S864" s="219"/>
      <c r="T864" s="243"/>
      <c r="U864" s="215"/>
      <c r="V864" s="241">
        <v>0</v>
      </c>
      <c r="W864" s="222"/>
      <c r="X864" s="221"/>
      <c r="Y864" s="221"/>
      <c r="Z864" s="223"/>
      <c r="AA864" s="230">
        <v>0</v>
      </c>
      <c r="AB864" s="229" t="s">
        <v>182</v>
      </c>
      <c r="AC864" s="214">
        <v>223297</v>
      </c>
      <c r="AD864" s="214"/>
    </row>
    <row r="865" spans="1:30" ht="15.75" customHeight="1" x14ac:dyDescent="0.25">
      <c r="A865" s="227">
        <v>44047</v>
      </c>
      <c r="B865" s="228">
        <v>33065697</v>
      </c>
      <c r="C865" s="228" t="s">
        <v>3601</v>
      </c>
      <c r="D865" s="219" t="s">
        <v>3602</v>
      </c>
      <c r="E865" s="219" t="s">
        <v>3107</v>
      </c>
      <c r="F865" s="219" t="s">
        <v>3108</v>
      </c>
      <c r="G865" s="219" t="s">
        <v>177</v>
      </c>
      <c r="H865" s="228" t="s">
        <v>3603</v>
      </c>
      <c r="I865" s="227" t="s">
        <v>3604</v>
      </c>
      <c r="J865" s="228" t="s">
        <v>203</v>
      </c>
      <c r="K865" s="219" t="s">
        <v>180</v>
      </c>
      <c r="L865" s="219" t="s">
        <v>1959</v>
      </c>
      <c r="M865" s="227"/>
      <c r="N865" s="228"/>
      <c r="O865" s="219"/>
      <c r="P865" s="219"/>
      <c r="Q865" s="219"/>
      <c r="R865" s="219"/>
      <c r="S865" s="219"/>
      <c r="T865" s="243"/>
      <c r="U865" s="215"/>
      <c r="V865" s="241">
        <v>3698.14</v>
      </c>
      <c r="W865" s="222"/>
      <c r="X865" s="221"/>
      <c r="Y865" s="221"/>
      <c r="Z865" s="223"/>
      <c r="AA865" s="230">
        <v>3698.14</v>
      </c>
      <c r="AB865" s="229" t="s">
        <v>182</v>
      </c>
      <c r="AC865" s="214">
        <v>221811</v>
      </c>
      <c r="AD865" s="214"/>
    </row>
    <row r="866" spans="1:30" ht="15.75" customHeight="1" x14ac:dyDescent="0.25">
      <c r="A866" s="227">
        <v>44065</v>
      </c>
      <c r="B866" s="228"/>
      <c r="C866" s="228"/>
      <c r="D866" s="224"/>
      <c r="E866" s="224"/>
      <c r="F866" s="224" t="s">
        <v>917</v>
      </c>
      <c r="G866" s="224" t="s">
        <v>164</v>
      </c>
      <c r="H866" s="228" t="s">
        <v>3605</v>
      </c>
      <c r="I866" s="227" t="s">
        <v>3604</v>
      </c>
      <c r="J866" s="228"/>
      <c r="K866" s="224" t="s">
        <v>204</v>
      </c>
      <c r="L866" s="224" t="s">
        <v>3606</v>
      </c>
      <c r="M866" s="227"/>
      <c r="N866" s="228"/>
      <c r="O866" s="224"/>
      <c r="P866" s="224"/>
      <c r="Q866" s="224"/>
      <c r="R866" s="224"/>
      <c r="S866" s="224"/>
      <c r="T866" s="243"/>
      <c r="U866" s="215"/>
      <c r="V866" s="241">
        <v>0</v>
      </c>
      <c r="W866" s="222"/>
      <c r="X866" s="53"/>
      <c r="Y866" s="53"/>
      <c r="Z866" s="223"/>
      <c r="AA866" s="230">
        <v>0</v>
      </c>
      <c r="AB866" s="229"/>
      <c r="AC866" s="218">
        <v>222729</v>
      </c>
      <c r="AD866" s="218"/>
    </row>
    <row r="867" spans="1:30" ht="15.75" customHeight="1" x14ac:dyDescent="0.25">
      <c r="A867" s="227">
        <v>44109</v>
      </c>
      <c r="B867" s="228"/>
      <c r="C867" s="228" t="s">
        <v>3607</v>
      </c>
      <c r="D867" s="224" t="s">
        <v>3608</v>
      </c>
      <c r="E867" s="224" t="s">
        <v>3609</v>
      </c>
      <c r="F867" s="224" t="s">
        <v>3610</v>
      </c>
      <c r="G867" s="224" t="s">
        <v>177</v>
      </c>
      <c r="H867" s="228" t="s">
        <v>3611</v>
      </c>
      <c r="I867" s="227" t="s">
        <v>3612</v>
      </c>
      <c r="J867" s="228"/>
      <c r="K867" s="224" t="s">
        <v>162</v>
      </c>
      <c r="L867" s="224">
        <v>65040</v>
      </c>
      <c r="M867" s="227" t="s">
        <v>167</v>
      </c>
      <c r="N867" s="228" t="s">
        <v>3613</v>
      </c>
      <c r="O867" s="224"/>
      <c r="P867" s="224"/>
      <c r="Q867" s="224"/>
      <c r="R867" s="224"/>
      <c r="S867" s="224"/>
      <c r="T867" s="243"/>
      <c r="U867" s="215"/>
      <c r="V867" s="241">
        <v>0</v>
      </c>
      <c r="W867" s="222"/>
      <c r="X867" s="221"/>
      <c r="Y867" s="221"/>
      <c r="Z867" s="223"/>
      <c r="AA867" s="230">
        <v>0</v>
      </c>
      <c r="AB867" s="229"/>
      <c r="AC867" s="218">
        <v>223922</v>
      </c>
      <c r="AD867" s="218"/>
    </row>
    <row r="868" spans="1:30" ht="15.75" customHeight="1" x14ac:dyDescent="0.25">
      <c r="A868" s="227">
        <v>44224</v>
      </c>
      <c r="B868" s="228"/>
      <c r="C868" s="228" t="s">
        <v>3614</v>
      </c>
      <c r="D868" s="219" t="s">
        <v>3615</v>
      </c>
      <c r="E868" s="219" t="s">
        <v>3616</v>
      </c>
      <c r="F868" s="219" t="s">
        <v>3617</v>
      </c>
      <c r="G868" s="219" t="s">
        <v>177</v>
      </c>
      <c r="H868" s="228" t="s">
        <v>3618</v>
      </c>
      <c r="I868" s="227" t="s">
        <v>3619</v>
      </c>
      <c r="J868" s="228" t="s">
        <v>203</v>
      </c>
      <c r="K868" s="219" t="s">
        <v>160</v>
      </c>
      <c r="L868" s="219" t="s">
        <v>3620</v>
      </c>
      <c r="M868" s="227"/>
      <c r="N868" s="228"/>
      <c r="O868" s="219"/>
      <c r="P868" s="219"/>
      <c r="Q868" s="219"/>
      <c r="R868" s="219"/>
      <c r="S868" s="219"/>
      <c r="T868" s="243"/>
      <c r="U868" s="215"/>
      <c r="V868" s="241">
        <v>0</v>
      </c>
      <c r="W868" s="222"/>
      <c r="X868" s="221"/>
      <c r="Y868" s="221"/>
      <c r="Z868" s="223"/>
      <c r="AA868" s="230">
        <v>0</v>
      </c>
      <c r="AB868" s="229" t="s">
        <v>182</v>
      </c>
      <c r="AC868" s="214">
        <v>237725</v>
      </c>
      <c r="AD868" s="214"/>
    </row>
    <row r="869" spans="1:30" ht="15.75" customHeight="1" x14ac:dyDescent="0.25">
      <c r="A869" s="227">
        <v>43948</v>
      </c>
      <c r="B869" s="228"/>
      <c r="C869" s="228"/>
      <c r="D869" s="224"/>
      <c r="E869" s="224"/>
      <c r="F869" s="224" t="s">
        <v>3621</v>
      </c>
      <c r="G869" s="224" t="s">
        <v>164</v>
      </c>
      <c r="H869" s="228" t="s">
        <v>3622</v>
      </c>
      <c r="I869" s="227"/>
      <c r="J869" s="228"/>
      <c r="K869" s="224" t="s">
        <v>167</v>
      </c>
      <c r="L869" s="224" t="s">
        <v>368</v>
      </c>
      <c r="M869" s="227"/>
      <c r="N869" s="228"/>
      <c r="O869" s="224"/>
      <c r="P869" s="224"/>
      <c r="Q869" s="224"/>
      <c r="R869" s="224"/>
      <c r="S869" s="224"/>
      <c r="T869" s="243"/>
      <c r="U869" s="215"/>
      <c r="V869" s="241">
        <v>0</v>
      </c>
      <c r="W869" s="222"/>
      <c r="X869" s="221"/>
      <c r="Y869" s="221"/>
      <c r="Z869" s="223"/>
      <c r="AA869" s="230">
        <v>0</v>
      </c>
      <c r="AB869" s="229"/>
      <c r="AC869" s="218">
        <v>214918</v>
      </c>
      <c r="AD869" s="218"/>
    </row>
    <row r="870" spans="1:30" ht="15.75" customHeight="1" x14ac:dyDescent="0.25">
      <c r="A870" s="227">
        <v>43995</v>
      </c>
      <c r="B870" s="228"/>
      <c r="C870" s="228"/>
      <c r="D870" s="224"/>
      <c r="E870" s="224"/>
      <c r="F870" s="224"/>
      <c r="G870" s="224" t="s">
        <v>156</v>
      </c>
      <c r="H870" s="228" t="s">
        <v>3623</v>
      </c>
      <c r="I870" s="227"/>
      <c r="J870" s="228"/>
      <c r="K870" s="224" t="s">
        <v>184</v>
      </c>
      <c r="L870" s="224" t="s">
        <v>185</v>
      </c>
      <c r="M870" s="227" t="s">
        <v>186</v>
      </c>
      <c r="N870" s="228" t="s">
        <v>187</v>
      </c>
      <c r="O870" s="224"/>
      <c r="P870" s="224"/>
      <c r="Q870" s="224"/>
      <c r="R870" s="224"/>
      <c r="S870" s="224"/>
      <c r="T870" s="243"/>
      <c r="U870" s="215"/>
      <c r="V870" s="241">
        <v>0</v>
      </c>
      <c r="W870" s="222"/>
      <c r="X870" s="221"/>
      <c r="Y870" s="221"/>
      <c r="Z870" s="223"/>
      <c r="AA870" s="230">
        <v>0</v>
      </c>
      <c r="AB870" s="229"/>
      <c r="AC870" s="218">
        <v>218590</v>
      </c>
      <c r="AD870" s="218"/>
    </row>
    <row r="871" spans="1:30" ht="15.75" customHeight="1" x14ac:dyDescent="0.25">
      <c r="A871" s="227">
        <v>43939</v>
      </c>
      <c r="B871" s="228"/>
      <c r="C871" s="228"/>
      <c r="D871" s="224" t="s">
        <v>3545</v>
      </c>
      <c r="E871" s="224" t="s">
        <v>3624</v>
      </c>
      <c r="F871" s="224" t="s">
        <v>3625</v>
      </c>
      <c r="G871" s="224" t="s">
        <v>177</v>
      </c>
      <c r="H871" s="228" t="s">
        <v>3626</v>
      </c>
      <c r="I871" s="227"/>
      <c r="J871" s="228"/>
      <c r="K871" s="224" t="s">
        <v>160</v>
      </c>
      <c r="L871" s="224" t="s">
        <v>2355</v>
      </c>
      <c r="M871" s="227"/>
      <c r="N871" s="228"/>
      <c r="O871" s="224"/>
      <c r="P871" s="224"/>
      <c r="Q871" s="224"/>
      <c r="R871" s="224"/>
      <c r="S871" s="224"/>
      <c r="T871" s="243"/>
      <c r="U871" s="215"/>
      <c r="V871" s="241">
        <v>0</v>
      </c>
      <c r="W871" s="222"/>
      <c r="X871" s="221"/>
      <c r="Y871" s="221"/>
      <c r="Z871" s="223"/>
      <c r="AA871" s="230">
        <v>0</v>
      </c>
      <c r="AB871" s="229"/>
      <c r="AC871" s="218">
        <v>218300</v>
      </c>
      <c r="AD871" s="218"/>
    </row>
    <row r="872" spans="1:30" ht="15.75" customHeight="1" x14ac:dyDescent="0.25">
      <c r="A872" s="227">
        <v>44053</v>
      </c>
      <c r="B872" s="228"/>
      <c r="C872" s="228"/>
      <c r="D872" s="219" t="s">
        <v>219</v>
      </c>
      <c r="E872" s="219" t="s">
        <v>3627</v>
      </c>
      <c r="F872" s="219" t="s">
        <v>3628</v>
      </c>
      <c r="G872" s="219" t="s">
        <v>177</v>
      </c>
      <c r="H872" s="228" t="s">
        <v>3629</v>
      </c>
      <c r="I872" s="227"/>
      <c r="J872" s="228" t="s">
        <v>166</v>
      </c>
      <c r="K872" s="219" t="s">
        <v>167</v>
      </c>
      <c r="L872" s="219" t="s">
        <v>588</v>
      </c>
      <c r="M872" s="227"/>
      <c r="N872" s="228"/>
      <c r="O872" s="219"/>
      <c r="P872" s="219"/>
      <c r="Q872" s="219"/>
      <c r="R872" s="219"/>
      <c r="S872" s="219"/>
      <c r="T872" s="243"/>
      <c r="U872" s="215"/>
      <c r="V872" s="241">
        <v>0</v>
      </c>
      <c r="W872" s="222"/>
      <c r="X872" s="53"/>
      <c r="Y872" s="53" t="s">
        <v>225</v>
      </c>
      <c r="Z872" s="223"/>
      <c r="AA872" s="230">
        <v>0</v>
      </c>
      <c r="AB872" s="229" t="s">
        <v>686</v>
      </c>
      <c r="AC872" s="214">
        <v>218812</v>
      </c>
      <c r="AD872" s="214"/>
    </row>
    <row r="873" spans="1:30" ht="15.75" customHeight="1" x14ac:dyDescent="0.25">
      <c r="A873" s="227">
        <v>44090</v>
      </c>
      <c r="B873" s="228"/>
      <c r="C873" s="228" t="s">
        <v>3630</v>
      </c>
      <c r="D873" s="219" t="s">
        <v>459</v>
      </c>
      <c r="E873" s="219" t="s">
        <v>773</v>
      </c>
      <c r="F873" s="219" t="s">
        <v>774</v>
      </c>
      <c r="G873" s="219" t="s">
        <v>177</v>
      </c>
      <c r="H873" s="228" t="s">
        <v>3631</v>
      </c>
      <c r="I873" s="227"/>
      <c r="J873" s="228" t="s">
        <v>203</v>
      </c>
      <c r="K873" s="219" t="s">
        <v>167</v>
      </c>
      <c r="L873" s="219" t="s">
        <v>248</v>
      </c>
      <c r="M873" s="227" t="s">
        <v>288</v>
      </c>
      <c r="N873" s="228">
        <v>829116</v>
      </c>
      <c r="O873" s="219"/>
      <c r="P873" s="219"/>
      <c r="Q873" s="219"/>
      <c r="R873" s="219"/>
      <c r="S873" s="219"/>
      <c r="T873" s="243"/>
      <c r="U873" s="215"/>
      <c r="V873" s="241">
        <v>2141.59</v>
      </c>
      <c r="W873" s="222"/>
      <c r="X873" s="221"/>
      <c r="Y873" s="221"/>
      <c r="Z873" s="223"/>
      <c r="AA873" s="230">
        <v>2141.59</v>
      </c>
      <c r="AB873" s="229" t="s">
        <v>182</v>
      </c>
      <c r="AC873" s="214">
        <v>223604</v>
      </c>
      <c r="AD873" s="214"/>
    </row>
    <row r="874" spans="1:30" ht="15.75" customHeight="1" x14ac:dyDescent="0.25">
      <c r="A874" s="227">
        <v>44144</v>
      </c>
      <c r="B874" s="228"/>
      <c r="C874" s="228"/>
      <c r="D874" s="224" t="s">
        <v>219</v>
      </c>
      <c r="E874" s="224" t="s">
        <v>1609</v>
      </c>
      <c r="F874" s="224" t="s">
        <v>1610</v>
      </c>
      <c r="G874" s="224" t="s">
        <v>177</v>
      </c>
      <c r="H874" s="228" t="s">
        <v>3632</v>
      </c>
      <c r="I874" s="227"/>
      <c r="J874" s="228" t="s">
        <v>1772</v>
      </c>
      <c r="K874" s="224" t="s">
        <v>352</v>
      </c>
      <c r="L874" s="224" t="s">
        <v>443</v>
      </c>
      <c r="M874" s="227" t="s">
        <v>352</v>
      </c>
      <c r="N874" s="228" t="s">
        <v>444</v>
      </c>
      <c r="O874" s="224" t="s">
        <v>167</v>
      </c>
      <c r="P874" s="224" t="s">
        <v>1250</v>
      </c>
      <c r="Q874" s="224"/>
      <c r="R874" s="224"/>
      <c r="S874" s="224"/>
      <c r="T874" s="243"/>
      <c r="U874" s="215"/>
      <c r="V874" s="241">
        <v>0</v>
      </c>
      <c r="W874" s="222"/>
      <c r="X874" s="221"/>
      <c r="Y874" s="221"/>
      <c r="Z874" s="223"/>
      <c r="AA874" s="230">
        <v>0</v>
      </c>
      <c r="AB874" s="229"/>
      <c r="AC874" s="218">
        <v>226067</v>
      </c>
      <c r="AD874" s="218"/>
    </row>
    <row r="875" spans="1:30" ht="15.75" customHeight="1" x14ac:dyDescent="0.25">
      <c r="A875" s="227">
        <v>44148</v>
      </c>
      <c r="B875" s="228"/>
      <c r="C875" s="228"/>
      <c r="D875" s="224" t="s">
        <v>243</v>
      </c>
      <c r="E875" s="224" t="s">
        <v>3633</v>
      </c>
      <c r="F875" s="224" t="s">
        <v>3634</v>
      </c>
      <c r="G875" s="224" t="s">
        <v>177</v>
      </c>
      <c r="H875" s="228" t="s">
        <v>3635</v>
      </c>
      <c r="I875" s="227"/>
      <c r="J875" s="228"/>
      <c r="K875" s="224" t="s">
        <v>167</v>
      </c>
      <c r="L875" s="224" t="s">
        <v>463</v>
      </c>
      <c r="M875" s="227"/>
      <c r="N875" s="228"/>
      <c r="O875" s="224"/>
      <c r="P875" s="224"/>
      <c r="Q875" s="224"/>
      <c r="R875" s="224"/>
      <c r="S875" s="224"/>
      <c r="T875" s="243"/>
      <c r="U875" s="215"/>
      <c r="V875" s="241">
        <v>0</v>
      </c>
      <c r="W875" s="222"/>
      <c r="X875" s="221"/>
      <c r="Y875" s="221"/>
      <c r="Z875" s="223"/>
      <c r="AA875" s="230">
        <v>0</v>
      </c>
      <c r="AB875" s="229"/>
      <c r="AC875" s="218">
        <v>226205</v>
      </c>
      <c r="AD875" s="218"/>
    </row>
    <row r="876" spans="1:30" ht="15.75" customHeight="1" x14ac:dyDescent="0.25">
      <c r="A876" s="227">
        <v>44132</v>
      </c>
      <c r="B876" s="228"/>
      <c r="C876" s="228"/>
      <c r="D876" s="224"/>
      <c r="E876" s="224"/>
      <c r="F876" s="224"/>
      <c r="G876" s="224" t="s">
        <v>156</v>
      </c>
      <c r="H876" s="228" t="s">
        <v>3636</v>
      </c>
      <c r="I876" s="227"/>
      <c r="J876" s="228"/>
      <c r="K876" s="224" t="s">
        <v>167</v>
      </c>
      <c r="L876" s="224" t="s">
        <v>3637</v>
      </c>
      <c r="M876" s="227" t="s">
        <v>167</v>
      </c>
      <c r="N876" s="228" t="s">
        <v>478</v>
      </c>
      <c r="O876" s="224"/>
      <c r="P876" s="224"/>
      <c r="Q876" s="224"/>
      <c r="R876" s="224"/>
      <c r="S876" s="224"/>
      <c r="T876" s="243"/>
      <c r="U876" s="215"/>
      <c r="V876" s="241">
        <v>0</v>
      </c>
      <c r="W876" s="222"/>
      <c r="X876" s="221"/>
      <c r="Y876" s="221"/>
      <c r="Z876" s="223"/>
      <c r="AA876" s="230">
        <v>0</v>
      </c>
      <c r="AB876" s="229"/>
      <c r="AC876" s="218">
        <v>226405</v>
      </c>
      <c r="AD876" s="218"/>
    </row>
    <row r="877" spans="1:30" ht="15.75" customHeight="1" x14ac:dyDescent="0.25">
      <c r="A877" s="227">
        <v>44176</v>
      </c>
      <c r="B877" s="228"/>
      <c r="C877" s="228"/>
      <c r="D877" s="224"/>
      <c r="E877" s="224"/>
      <c r="F877" s="224"/>
      <c r="G877" s="224" t="s">
        <v>164</v>
      </c>
      <c r="H877" s="228" t="s">
        <v>3638</v>
      </c>
      <c r="I877" s="227"/>
      <c r="J877" s="228"/>
      <c r="K877" s="224" t="s">
        <v>167</v>
      </c>
      <c r="L877" s="224" t="s">
        <v>2547</v>
      </c>
      <c r="M877" s="227"/>
      <c r="N877" s="228"/>
      <c r="O877" s="224"/>
      <c r="P877" s="224"/>
      <c r="Q877" s="224"/>
      <c r="R877" s="224"/>
      <c r="S877" s="224"/>
      <c r="T877" s="243"/>
      <c r="U877" s="215"/>
      <c r="V877" s="241">
        <v>0</v>
      </c>
      <c r="W877" s="222"/>
      <c r="X877" s="221"/>
      <c r="Y877" s="221"/>
      <c r="Z877" s="223"/>
      <c r="AA877" s="230">
        <v>0</v>
      </c>
      <c r="AB877" s="229"/>
      <c r="AC877" s="218">
        <v>227124</v>
      </c>
      <c r="AD877" s="218"/>
    </row>
    <row r="878" spans="1:30" ht="15.75" customHeight="1" x14ac:dyDescent="0.25">
      <c r="A878" s="227">
        <v>44176</v>
      </c>
      <c r="B878" s="228"/>
      <c r="C878" s="228"/>
      <c r="D878" s="224"/>
      <c r="E878" s="224"/>
      <c r="F878" s="224"/>
      <c r="G878" s="224" t="s">
        <v>164</v>
      </c>
      <c r="H878" s="228" t="s">
        <v>3639</v>
      </c>
      <c r="I878" s="227"/>
      <c r="J878" s="228"/>
      <c r="K878" s="224" t="s">
        <v>167</v>
      </c>
      <c r="L878" s="224" t="s">
        <v>408</v>
      </c>
      <c r="M878" s="227" t="s">
        <v>167</v>
      </c>
      <c r="N878" s="228" t="s">
        <v>2547</v>
      </c>
      <c r="O878" s="224"/>
      <c r="P878" s="224"/>
      <c r="Q878" s="224"/>
      <c r="R878" s="224"/>
      <c r="S878" s="224"/>
      <c r="T878" s="243"/>
      <c r="U878" s="215"/>
      <c r="V878" s="241">
        <v>0</v>
      </c>
      <c r="W878" s="222"/>
      <c r="X878" s="221"/>
      <c r="Y878" s="221"/>
      <c r="Z878" s="223"/>
      <c r="AA878" s="230">
        <v>0</v>
      </c>
      <c r="AB878" s="229"/>
      <c r="AC878" s="218">
        <v>227826</v>
      </c>
      <c r="AD878" s="218"/>
    </row>
    <row r="879" spans="1:30" ht="15.75" customHeight="1" x14ac:dyDescent="0.25">
      <c r="A879" s="227">
        <v>44228</v>
      </c>
      <c r="B879" s="228"/>
      <c r="C879" s="228"/>
      <c r="D879" s="224" t="s">
        <v>3545</v>
      </c>
      <c r="E879" s="224" t="s">
        <v>3640</v>
      </c>
      <c r="F879" s="224" t="s">
        <v>3641</v>
      </c>
      <c r="G879" s="224" t="s">
        <v>177</v>
      </c>
      <c r="H879" s="228" t="s">
        <v>3642</v>
      </c>
      <c r="I879" s="227"/>
      <c r="J879" s="228"/>
      <c r="K879" s="224" t="s">
        <v>160</v>
      </c>
      <c r="L879" s="224" t="s">
        <v>3643</v>
      </c>
      <c r="M879" s="227"/>
      <c r="N879" s="228"/>
      <c r="O879" s="224"/>
      <c r="P879" s="224"/>
      <c r="Q879" s="224"/>
      <c r="R879" s="224"/>
      <c r="S879" s="224"/>
      <c r="T879" s="243"/>
      <c r="U879" s="215"/>
      <c r="V879" s="241">
        <v>0</v>
      </c>
      <c r="W879" s="222"/>
      <c r="X879" s="221"/>
      <c r="Y879" s="221"/>
      <c r="Z879" s="223"/>
      <c r="AA879" s="230">
        <v>0</v>
      </c>
      <c r="AB879" s="229"/>
      <c r="AC879" s="218">
        <v>227845</v>
      </c>
      <c r="AD879" s="218"/>
    </row>
    <row r="880" spans="1:30" ht="15.75" customHeight="1" x14ac:dyDescent="0.25">
      <c r="A880" s="227">
        <v>44216</v>
      </c>
      <c r="B880" s="228"/>
      <c r="C880" s="228"/>
      <c r="D880" s="224"/>
      <c r="E880" s="224"/>
      <c r="F880" s="224"/>
      <c r="G880" s="224" t="s">
        <v>164</v>
      </c>
      <c r="H880" s="228" t="s">
        <v>3644</v>
      </c>
      <c r="I880" s="227"/>
      <c r="J880" s="228"/>
      <c r="K880" s="224" t="s">
        <v>167</v>
      </c>
      <c r="L880" s="224" t="s">
        <v>3613</v>
      </c>
      <c r="M880" s="227"/>
      <c r="N880" s="228"/>
      <c r="O880" s="224"/>
      <c r="P880" s="224"/>
      <c r="Q880" s="224"/>
      <c r="R880" s="224"/>
      <c r="S880" s="224"/>
      <c r="T880" s="243"/>
      <c r="U880" s="215"/>
      <c r="V880" s="241">
        <v>0</v>
      </c>
      <c r="W880" s="222"/>
      <c r="X880" s="221"/>
      <c r="Y880" s="221"/>
      <c r="Z880" s="223"/>
      <c r="AA880" s="230">
        <v>0</v>
      </c>
      <c r="AB880" s="229"/>
      <c r="AC880" s="218">
        <v>234315</v>
      </c>
      <c r="AD880" s="218"/>
    </row>
    <row r="881" spans="1:30" ht="15.75" customHeight="1" x14ac:dyDescent="0.25">
      <c r="A881" s="227">
        <v>44278</v>
      </c>
      <c r="B881" s="228"/>
      <c r="C881" s="228"/>
      <c r="D881" s="219" t="s">
        <v>219</v>
      </c>
      <c r="E881" s="219" t="s">
        <v>1817</v>
      </c>
      <c r="F881" s="219" t="s">
        <v>1818</v>
      </c>
      <c r="G881" s="219" t="s">
        <v>177</v>
      </c>
      <c r="H881" s="228" t="s">
        <v>3645</v>
      </c>
      <c r="I881" s="227"/>
      <c r="J881" s="228" t="s">
        <v>166</v>
      </c>
      <c r="K881" s="219" t="s">
        <v>223</v>
      </c>
      <c r="L881" s="219" t="s">
        <v>729</v>
      </c>
      <c r="M881" s="227"/>
      <c r="N881" s="228"/>
      <c r="O881" s="219"/>
      <c r="P881" s="219"/>
      <c r="Q881" s="219"/>
      <c r="R881" s="219"/>
      <c r="S881" s="219"/>
      <c r="T881" s="243"/>
      <c r="U881" s="215"/>
      <c r="V881" s="241">
        <v>0</v>
      </c>
      <c r="W881" s="222"/>
      <c r="X881" s="53"/>
      <c r="Y881" s="53" t="s">
        <v>225</v>
      </c>
      <c r="Z881" s="223"/>
      <c r="AA881" s="230">
        <v>0</v>
      </c>
      <c r="AB881" s="229" t="s">
        <v>686</v>
      </c>
      <c r="AC881" s="214">
        <v>234723</v>
      </c>
      <c r="AD881" s="214"/>
    </row>
    <row r="882" spans="1:30" ht="15.75" customHeight="1" x14ac:dyDescent="0.25">
      <c r="A882" s="227">
        <v>44189</v>
      </c>
      <c r="B882" s="228"/>
      <c r="C882" s="228"/>
      <c r="D882" s="224" t="s">
        <v>296</v>
      </c>
      <c r="E882" s="224" t="s">
        <v>297</v>
      </c>
      <c r="F882" s="224" t="s">
        <v>298</v>
      </c>
      <c r="G882" s="224" t="s">
        <v>177</v>
      </c>
      <c r="H882" s="228" t="s">
        <v>3646</v>
      </c>
      <c r="I882" s="227"/>
      <c r="J882" s="228"/>
      <c r="K882" s="224" t="s">
        <v>300</v>
      </c>
      <c r="L882" s="224" t="s">
        <v>932</v>
      </c>
      <c r="M882" s="227" t="s">
        <v>300</v>
      </c>
      <c r="N882" s="228" t="s">
        <v>931</v>
      </c>
      <c r="O882" s="224"/>
      <c r="P882" s="224"/>
      <c r="Q882" s="224"/>
      <c r="R882" s="224"/>
      <c r="S882" s="224"/>
      <c r="T882" s="243"/>
      <c r="U882" s="215"/>
      <c r="V882" s="241">
        <v>0</v>
      </c>
      <c r="W882" s="222"/>
      <c r="X882" s="53"/>
      <c r="Y882" s="53"/>
      <c r="Z882" s="223"/>
      <c r="AA882" s="230">
        <v>0</v>
      </c>
      <c r="AB882" s="229"/>
      <c r="AC882" s="218">
        <v>235190</v>
      </c>
      <c r="AD882" s="218"/>
    </row>
    <row r="883" spans="1:30" ht="15.75" customHeight="1" x14ac:dyDescent="0.25">
      <c r="A883" s="227">
        <v>44255</v>
      </c>
      <c r="B883" s="228"/>
      <c r="C883" s="228"/>
      <c r="D883" s="224"/>
      <c r="E883" s="224"/>
      <c r="F883" s="224"/>
      <c r="G883" s="224" t="s">
        <v>164</v>
      </c>
      <c r="H883" s="228" t="s">
        <v>3647</v>
      </c>
      <c r="I883" s="227"/>
      <c r="J883" s="228"/>
      <c r="K883" s="224" t="s">
        <v>167</v>
      </c>
      <c r="L883" s="224" t="s">
        <v>463</v>
      </c>
      <c r="M883" s="227"/>
      <c r="N883" s="228"/>
      <c r="O883" s="224"/>
      <c r="P883" s="224"/>
      <c r="Q883" s="224"/>
      <c r="R883" s="224"/>
      <c r="S883" s="224"/>
      <c r="T883" s="243"/>
      <c r="U883" s="215"/>
      <c r="V883" s="241">
        <v>0</v>
      </c>
      <c r="W883" s="222"/>
      <c r="X883" s="221"/>
      <c r="Y883" s="221"/>
      <c r="Z883" s="223"/>
      <c r="AA883" s="230">
        <v>0</v>
      </c>
      <c r="AB883" s="229"/>
      <c r="AC883" s="218">
        <v>235875</v>
      </c>
      <c r="AD883" s="218"/>
    </row>
    <row r="884" spans="1:30" ht="15.75" customHeight="1" x14ac:dyDescent="0.25">
      <c r="A884" s="227">
        <v>44261</v>
      </c>
      <c r="B884" s="228"/>
      <c r="C884" s="228"/>
      <c r="D884" s="224"/>
      <c r="E884" s="224"/>
      <c r="F884" s="224"/>
      <c r="G884" s="224" t="s">
        <v>164</v>
      </c>
      <c r="H884" s="228" t="s">
        <v>3648</v>
      </c>
      <c r="I884" s="227"/>
      <c r="J884" s="228"/>
      <c r="K884" s="224" t="s">
        <v>167</v>
      </c>
      <c r="L884" s="224" t="s">
        <v>1866</v>
      </c>
      <c r="M884" s="227"/>
      <c r="N884" s="228"/>
      <c r="O884" s="224"/>
      <c r="P884" s="224"/>
      <c r="Q884" s="224"/>
      <c r="R884" s="224"/>
      <c r="S884" s="224"/>
      <c r="T884" s="243"/>
      <c r="U884" s="215"/>
      <c r="V884" s="241">
        <v>0</v>
      </c>
      <c r="W884" s="222"/>
      <c r="X884" s="221"/>
      <c r="Y884" s="221"/>
      <c r="Z884" s="223"/>
      <c r="AA884" s="230">
        <v>0</v>
      </c>
      <c r="AB884" s="229"/>
      <c r="AC884" s="218">
        <v>236140</v>
      </c>
      <c r="AD884" s="218"/>
    </row>
    <row r="885" spans="1:30" ht="15.75" customHeight="1" x14ac:dyDescent="0.25">
      <c r="A885" s="227">
        <v>44263</v>
      </c>
      <c r="B885" s="228"/>
      <c r="C885" s="228" t="s">
        <v>3649</v>
      </c>
      <c r="D885" s="219" t="s">
        <v>347</v>
      </c>
      <c r="E885" s="219" t="s">
        <v>1160</v>
      </c>
      <c r="F885" s="219" t="s">
        <v>1161</v>
      </c>
      <c r="G885" s="219" t="s">
        <v>177</v>
      </c>
      <c r="H885" s="228" t="s">
        <v>3650</v>
      </c>
      <c r="I885" s="227"/>
      <c r="J885" s="228" t="s">
        <v>166</v>
      </c>
      <c r="K885" s="219" t="s">
        <v>184</v>
      </c>
      <c r="L885" s="219" t="s">
        <v>1475</v>
      </c>
      <c r="M885" s="227" t="s">
        <v>316</v>
      </c>
      <c r="N885" s="228" t="s">
        <v>2071</v>
      </c>
      <c r="O885" s="219"/>
      <c r="P885" s="219"/>
      <c r="Q885" s="219"/>
      <c r="R885" s="219"/>
      <c r="S885" s="219"/>
      <c r="T885" s="243"/>
      <c r="U885" s="215"/>
      <c r="V885" s="241">
        <v>0</v>
      </c>
      <c r="W885" s="222"/>
      <c r="X885" s="221"/>
      <c r="Y885" s="221"/>
      <c r="Z885" s="223"/>
      <c r="AA885" s="230">
        <v>0</v>
      </c>
      <c r="AB885" s="229" t="s">
        <v>3651</v>
      </c>
      <c r="AC885" s="214">
        <v>236201</v>
      </c>
      <c r="AD885" s="214"/>
    </row>
    <row r="886" spans="1:30" ht="15.75" customHeight="1" x14ac:dyDescent="0.25">
      <c r="A886" s="227">
        <v>44245</v>
      </c>
      <c r="B886" s="228"/>
      <c r="C886" s="228"/>
      <c r="D886" s="224"/>
      <c r="E886" s="224"/>
      <c r="F886" s="224"/>
      <c r="G886" s="224" t="s">
        <v>164</v>
      </c>
      <c r="H886" s="228" t="s">
        <v>3652</v>
      </c>
      <c r="I886" s="227"/>
      <c r="J886" s="228"/>
      <c r="K886" s="224" t="s">
        <v>167</v>
      </c>
      <c r="L886" s="224" t="s">
        <v>3613</v>
      </c>
      <c r="M886" s="227"/>
      <c r="N886" s="228"/>
      <c r="O886" s="224"/>
      <c r="P886" s="224"/>
      <c r="Q886" s="224"/>
      <c r="R886" s="224"/>
      <c r="S886" s="224"/>
      <c r="T886" s="243"/>
      <c r="U886" s="215"/>
      <c r="V886" s="241">
        <v>0</v>
      </c>
      <c r="W886" s="222"/>
      <c r="X886" s="221"/>
      <c r="Y886" s="221"/>
      <c r="Z886" s="223"/>
      <c r="AA886" s="230">
        <v>0</v>
      </c>
      <c r="AB886" s="229"/>
      <c r="AC886" s="218">
        <v>236283</v>
      </c>
      <c r="AD886" s="218"/>
    </row>
    <row r="887" spans="1:30" ht="15.75" customHeight="1" x14ac:dyDescent="0.25">
      <c r="A887" s="227">
        <v>44266</v>
      </c>
      <c r="B887" s="228"/>
      <c r="C887" s="228"/>
      <c r="D887" s="219" t="s">
        <v>219</v>
      </c>
      <c r="E887" s="219" t="s">
        <v>3653</v>
      </c>
      <c r="F887" s="219" t="s">
        <v>3654</v>
      </c>
      <c r="G887" s="219" t="s">
        <v>177</v>
      </c>
      <c r="H887" s="228" t="s">
        <v>3655</v>
      </c>
      <c r="I887" s="227"/>
      <c r="J887" s="228" t="s">
        <v>166</v>
      </c>
      <c r="K887" s="219" t="s">
        <v>167</v>
      </c>
      <c r="L887" s="219" t="s">
        <v>588</v>
      </c>
      <c r="M887" s="227"/>
      <c r="N887" s="228"/>
      <c r="O887" s="219"/>
      <c r="P887" s="219"/>
      <c r="Q887" s="219"/>
      <c r="R887" s="219"/>
      <c r="S887" s="219"/>
      <c r="T887" s="243"/>
      <c r="U887" s="215"/>
      <c r="V887" s="241">
        <v>0</v>
      </c>
      <c r="W887" s="222"/>
      <c r="X887" s="53"/>
      <c r="Y887" s="53" t="s">
        <v>225</v>
      </c>
      <c r="Z887" s="223"/>
      <c r="AA887" s="230">
        <v>0</v>
      </c>
      <c r="AB887" s="229" t="s">
        <v>1335</v>
      </c>
      <c r="AC887" s="214">
        <v>236377</v>
      </c>
      <c r="AD887" s="214"/>
    </row>
    <row r="888" spans="1:30" ht="15.75" customHeight="1" x14ac:dyDescent="0.25">
      <c r="A888" s="227">
        <v>44265</v>
      </c>
      <c r="B888" s="228"/>
      <c r="C888" s="228"/>
      <c r="D888" s="224" t="s">
        <v>1240</v>
      </c>
      <c r="E888" s="224" t="s">
        <v>1241</v>
      </c>
      <c r="F888" s="224" t="s">
        <v>1242</v>
      </c>
      <c r="G888" s="224" t="s">
        <v>177</v>
      </c>
      <c r="H888" s="228" t="s">
        <v>3656</v>
      </c>
      <c r="I888" s="227"/>
      <c r="J888" s="228"/>
      <c r="K888" s="224" t="s">
        <v>300</v>
      </c>
      <c r="L888" s="224" t="s">
        <v>931</v>
      </c>
      <c r="M888" s="227" t="s">
        <v>300</v>
      </c>
      <c r="N888" s="228" t="s">
        <v>932</v>
      </c>
      <c r="O888" s="224"/>
      <c r="P888" s="224"/>
      <c r="Q888" s="224"/>
      <c r="R888" s="224"/>
      <c r="S888" s="224"/>
      <c r="T888" s="243"/>
      <c r="U888" s="215"/>
      <c r="V888" s="241">
        <v>0</v>
      </c>
      <c r="W888" s="222"/>
      <c r="X888" s="221"/>
      <c r="Y888" s="221"/>
      <c r="Z888" s="223"/>
      <c r="AA888" s="230">
        <v>0</v>
      </c>
      <c r="AB888" s="229"/>
      <c r="AC888" s="218">
        <v>236421</v>
      </c>
      <c r="AD888" s="218"/>
    </row>
    <row r="889" spans="1:30" ht="15.75" customHeight="1" x14ac:dyDescent="0.25">
      <c r="A889" s="227">
        <v>44271</v>
      </c>
      <c r="B889" s="228"/>
      <c r="C889" s="228"/>
      <c r="D889" s="219" t="s">
        <v>328</v>
      </c>
      <c r="E889" s="219" t="s">
        <v>521</v>
      </c>
      <c r="F889" s="219" t="s">
        <v>522</v>
      </c>
      <c r="G889" s="219" t="s">
        <v>177</v>
      </c>
      <c r="H889" s="228" t="s">
        <v>3657</v>
      </c>
      <c r="I889" s="227"/>
      <c r="J889" s="228" t="s">
        <v>179</v>
      </c>
      <c r="K889" s="219" t="s">
        <v>184</v>
      </c>
      <c r="L889" s="219" t="s">
        <v>797</v>
      </c>
      <c r="M889" s="227" t="s">
        <v>184</v>
      </c>
      <c r="N889" s="228" t="s">
        <v>185</v>
      </c>
      <c r="O889" s="219" t="s">
        <v>186</v>
      </c>
      <c r="P889" s="219" t="s">
        <v>187</v>
      </c>
      <c r="Q889" s="219"/>
      <c r="R889" s="219"/>
      <c r="S889" s="219"/>
      <c r="T889" s="243"/>
      <c r="U889" s="215"/>
      <c r="V889" s="241">
        <v>0</v>
      </c>
      <c r="W889" s="222"/>
      <c r="X889" s="221"/>
      <c r="Y889" s="221"/>
      <c r="Z889" s="223"/>
      <c r="AA889" s="230">
        <v>0</v>
      </c>
      <c r="AB889" s="229" t="s">
        <v>3658</v>
      </c>
      <c r="AC889" s="214">
        <v>236566</v>
      </c>
      <c r="AD889" s="214"/>
    </row>
    <row r="890" spans="1:30" ht="15.75" customHeight="1" x14ac:dyDescent="0.25">
      <c r="A890" s="227">
        <v>44265</v>
      </c>
      <c r="B890" s="228"/>
      <c r="C890" s="228"/>
      <c r="D890" s="219" t="s">
        <v>436</v>
      </c>
      <c r="E890" s="219" t="s">
        <v>1176</v>
      </c>
      <c r="F890" s="219" t="s">
        <v>1177</v>
      </c>
      <c r="G890" s="219" t="s">
        <v>177</v>
      </c>
      <c r="H890" s="228" t="s">
        <v>3659</v>
      </c>
      <c r="I890" s="227"/>
      <c r="J890" s="228" t="s">
        <v>166</v>
      </c>
      <c r="K890" s="219" t="s">
        <v>167</v>
      </c>
      <c r="L890" s="219" t="s">
        <v>434</v>
      </c>
      <c r="M890" s="227"/>
      <c r="N890" s="228"/>
      <c r="O890" s="219"/>
      <c r="P890" s="219"/>
      <c r="Q890" s="219"/>
      <c r="R890" s="219"/>
      <c r="S890" s="219"/>
      <c r="T890" s="243"/>
      <c r="U890" s="215"/>
      <c r="V890" s="241">
        <v>0</v>
      </c>
      <c r="W890" s="222"/>
      <c r="X890" s="221"/>
      <c r="Y890" s="53" t="s">
        <v>493</v>
      </c>
      <c r="Z890" s="223"/>
      <c r="AA890" s="230">
        <v>0</v>
      </c>
      <c r="AB890" s="229"/>
      <c r="AC890" s="214">
        <v>237224</v>
      </c>
      <c r="AD890" s="214"/>
    </row>
    <row r="891" spans="1:30" ht="15.75" customHeight="1" x14ac:dyDescent="0.25">
      <c r="A891" s="227">
        <v>44270</v>
      </c>
      <c r="B891" s="228"/>
      <c r="C891" s="228"/>
      <c r="D891" s="224"/>
      <c r="E891" s="224"/>
      <c r="F891" s="224"/>
      <c r="G891" s="224" t="s">
        <v>164</v>
      </c>
      <c r="H891" s="228" t="s">
        <v>3660</v>
      </c>
      <c r="I891" s="227"/>
      <c r="J891" s="228"/>
      <c r="K891" s="224" t="s">
        <v>162</v>
      </c>
      <c r="L891" s="224">
        <v>65040</v>
      </c>
      <c r="M891" s="227" t="s">
        <v>167</v>
      </c>
      <c r="N891" s="228" t="s">
        <v>3613</v>
      </c>
      <c r="O891" s="224"/>
      <c r="P891" s="224"/>
      <c r="Q891" s="224"/>
      <c r="R891" s="224"/>
      <c r="S891" s="224"/>
      <c r="T891" s="243"/>
      <c r="U891" s="215"/>
      <c r="V891" s="241">
        <v>0</v>
      </c>
      <c r="W891" s="222"/>
      <c r="X891" s="221"/>
      <c r="Y891" s="221"/>
      <c r="Z891" s="223"/>
      <c r="AA891" s="230">
        <v>0</v>
      </c>
      <c r="AB891" s="229"/>
      <c r="AC891" s="218">
        <v>237539</v>
      </c>
      <c r="AD891" s="218"/>
    </row>
    <row r="892" spans="1:30" ht="15.75" customHeight="1" x14ac:dyDescent="0.25">
      <c r="A892" s="227">
        <v>44281</v>
      </c>
      <c r="B892" s="228"/>
      <c r="C892" s="228"/>
      <c r="D892" s="219" t="s">
        <v>347</v>
      </c>
      <c r="E892" s="219" t="s">
        <v>3661</v>
      </c>
      <c r="F892" s="219" t="s">
        <v>3662</v>
      </c>
      <c r="G892" s="219" t="s">
        <v>177</v>
      </c>
      <c r="H892" s="228" t="s">
        <v>3663</v>
      </c>
      <c r="I892" s="227"/>
      <c r="J892" s="228" t="s">
        <v>166</v>
      </c>
      <c r="K892" s="219" t="s">
        <v>223</v>
      </c>
      <c r="L892" s="219" t="s">
        <v>3664</v>
      </c>
      <c r="M892" s="227"/>
      <c r="N892" s="228"/>
      <c r="O892" s="219"/>
      <c r="P892" s="219"/>
      <c r="Q892" s="219"/>
      <c r="R892" s="219"/>
      <c r="S892" s="219"/>
      <c r="T892" s="243"/>
      <c r="U892" s="215"/>
      <c r="V892" s="241">
        <v>0</v>
      </c>
      <c r="W892" s="222"/>
      <c r="X892" s="221"/>
      <c r="Y892" s="221"/>
      <c r="Z892" s="223"/>
      <c r="AA892" s="230">
        <v>0</v>
      </c>
      <c r="AB892" s="229" t="s">
        <v>686</v>
      </c>
      <c r="AC892" s="214">
        <v>237692</v>
      </c>
      <c r="AD892" s="214"/>
    </row>
    <row r="893" spans="1:30" ht="15.75" customHeight="1" x14ac:dyDescent="0.25">
      <c r="A893" s="227">
        <v>44281</v>
      </c>
      <c r="B893" s="228"/>
      <c r="C893" s="228"/>
      <c r="D893" s="219" t="s">
        <v>436</v>
      </c>
      <c r="E893" s="219" t="s">
        <v>3665</v>
      </c>
      <c r="F893" s="219" t="s">
        <v>3666</v>
      </c>
      <c r="G893" s="219" t="s">
        <v>177</v>
      </c>
      <c r="H893" s="228" t="s">
        <v>3667</v>
      </c>
      <c r="I893" s="227"/>
      <c r="J893" s="228" t="s">
        <v>166</v>
      </c>
      <c r="K893" s="219" t="s">
        <v>160</v>
      </c>
      <c r="L893" s="219" t="s">
        <v>3620</v>
      </c>
      <c r="M893" s="227"/>
      <c r="N893" s="228"/>
      <c r="O893" s="219"/>
      <c r="P893" s="219"/>
      <c r="Q893" s="219"/>
      <c r="R893" s="219"/>
      <c r="S893" s="219"/>
      <c r="T893" s="243"/>
      <c r="U893" s="215"/>
      <c r="V893" s="241">
        <v>0</v>
      </c>
      <c r="W893" s="222"/>
      <c r="X893" s="221"/>
      <c r="Y893" s="53" t="s">
        <v>493</v>
      </c>
      <c r="Z893" s="223"/>
      <c r="AA893" s="230">
        <v>0</v>
      </c>
      <c r="AB893" s="229" t="s">
        <v>686</v>
      </c>
      <c r="AC893" s="214">
        <v>237724</v>
      </c>
      <c r="AD893" s="214"/>
    </row>
    <row r="894" spans="1:30" ht="15.75" customHeight="1" x14ac:dyDescent="0.25">
      <c r="A894" s="227">
        <v>44285</v>
      </c>
      <c r="B894" s="228"/>
      <c r="C894" s="228"/>
      <c r="D894" s="219" t="s">
        <v>219</v>
      </c>
      <c r="E894" s="219" t="s">
        <v>3668</v>
      </c>
      <c r="F894" s="219" t="s">
        <v>3669</v>
      </c>
      <c r="G894" s="219" t="s">
        <v>177</v>
      </c>
      <c r="H894" s="228" t="s">
        <v>3670</v>
      </c>
      <c r="I894" s="227"/>
      <c r="J894" s="228" t="s">
        <v>166</v>
      </c>
      <c r="K894" s="219" t="s">
        <v>204</v>
      </c>
      <c r="L894" s="219" t="s">
        <v>1983</v>
      </c>
      <c r="M894" s="227"/>
      <c r="N894" s="228"/>
      <c r="O894" s="219"/>
      <c r="P894" s="219"/>
      <c r="Q894" s="219"/>
      <c r="R894" s="219"/>
      <c r="S894" s="219"/>
      <c r="T894" s="243"/>
      <c r="U894" s="215"/>
      <c r="V894" s="241">
        <v>0</v>
      </c>
      <c r="W894" s="222"/>
      <c r="X894" s="53"/>
      <c r="Y894" s="53" t="s">
        <v>225</v>
      </c>
      <c r="Z894" s="223"/>
      <c r="AA894" s="230">
        <v>0</v>
      </c>
      <c r="AB894" s="229" t="s">
        <v>3671</v>
      </c>
      <c r="AC894" s="214">
        <v>237880</v>
      </c>
      <c r="AD894" s="214"/>
    </row>
    <row r="895" spans="1:30" ht="15.75" customHeight="1" x14ac:dyDescent="0.25">
      <c r="A895" s="227">
        <v>44267</v>
      </c>
      <c r="B895" s="228"/>
      <c r="C895" s="228"/>
      <c r="D895" s="219" t="s">
        <v>3672</v>
      </c>
      <c r="E895" s="219" t="s">
        <v>3673</v>
      </c>
      <c r="F895" s="219" t="s">
        <v>3674</v>
      </c>
      <c r="G895" s="219" t="s">
        <v>177</v>
      </c>
      <c r="H895" s="228" t="s">
        <v>3675</v>
      </c>
      <c r="I895" s="227"/>
      <c r="J895" s="228" t="s">
        <v>179</v>
      </c>
      <c r="K895" s="219" t="s">
        <v>167</v>
      </c>
      <c r="L895" s="219" t="s">
        <v>190</v>
      </c>
      <c r="M895" s="227"/>
      <c r="N895" s="228"/>
      <c r="O895" s="219"/>
      <c r="P895" s="219"/>
      <c r="Q895" s="219"/>
      <c r="R895" s="219"/>
      <c r="S895" s="219"/>
      <c r="T895" s="243"/>
      <c r="U895" s="215"/>
      <c r="V895" s="241">
        <v>0</v>
      </c>
      <c r="W895" s="222"/>
      <c r="X895" s="221"/>
      <c r="Y895" s="221"/>
      <c r="Z895" s="223"/>
      <c r="AA895" s="230">
        <v>0</v>
      </c>
      <c r="AB895" s="229"/>
      <c r="AC895" s="214">
        <v>238152</v>
      </c>
      <c r="AD895" s="214"/>
    </row>
    <row r="896" spans="1:30" ht="15.75" customHeight="1" x14ac:dyDescent="0.25">
      <c r="A896" s="227">
        <v>44273</v>
      </c>
      <c r="B896" s="228"/>
      <c r="C896" s="228"/>
      <c r="D896" s="219" t="s">
        <v>347</v>
      </c>
      <c r="E896" s="219" t="s">
        <v>3676</v>
      </c>
      <c r="F896" s="219" t="s">
        <v>3677</v>
      </c>
      <c r="G896" s="219" t="s">
        <v>177</v>
      </c>
      <c r="H896" s="228" t="s">
        <v>3678</v>
      </c>
      <c r="I896" s="227"/>
      <c r="J896" s="228" t="s">
        <v>166</v>
      </c>
      <c r="K896" s="219" t="s">
        <v>184</v>
      </c>
      <c r="L896" s="219" t="s">
        <v>1174</v>
      </c>
      <c r="M896" s="227" t="s">
        <v>3260</v>
      </c>
      <c r="N896" s="228" t="s">
        <v>3679</v>
      </c>
      <c r="O896" s="219"/>
      <c r="P896" s="219"/>
      <c r="Q896" s="219"/>
      <c r="R896" s="219"/>
      <c r="S896" s="219"/>
      <c r="T896" s="243"/>
      <c r="U896" s="215"/>
      <c r="V896" s="241">
        <v>0</v>
      </c>
      <c r="W896" s="222"/>
      <c r="X896" s="221"/>
      <c r="Y896" s="221"/>
      <c r="Z896" s="223"/>
      <c r="AA896" s="230">
        <v>0</v>
      </c>
      <c r="AB896" s="229" t="s">
        <v>3680</v>
      </c>
      <c r="AC896" s="214">
        <v>238366</v>
      </c>
      <c r="AD896" s="214"/>
    </row>
    <row r="897" spans="1:30" ht="15.75" customHeight="1" x14ac:dyDescent="0.25">
      <c r="A897" s="227">
        <v>44277</v>
      </c>
      <c r="B897" s="228"/>
      <c r="C897" s="228"/>
      <c r="D897" s="224" t="s">
        <v>3681</v>
      </c>
      <c r="E897" s="224" t="s">
        <v>3682</v>
      </c>
      <c r="F897" s="224" t="s">
        <v>3683</v>
      </c>
      <c r="G897" s="224" t="s">
        <v>177</v>
      </c>
      <c r="H897" s="228" t="s">
        <v>3684</v>
      </c>
      <c r="I897" s="227"/>
      <c r="J897" s="228"/>
      <c r="K897" s="224" t="s">
        <v>167</v>
      </c>
      <c r="L897" s="224" t="s">
        <v>478</v>
      </c>
      <c r="M897" s="227"/>
      <c r="N897" s="228"/>
      <c r="O897" s="224"/>
      <c r="P897" s="224"/>
      <c r="Q897" s="224"/>
      <c r="R897" s="224"/>
      <c r="S897" s="224"/>
      <c r="T897" s="243"/>
      <c r="U897" s="215"/>
      <c r="V897" s="241">
        <v>0</v>
      </c>
      <c r="W897" s="222"/>
      <c r="X897" s="221"/>
      <c r="Y897" s="221"/>
      <c r="Z897" s="223"/>
      <c r="AA897" s="230">
        <v>0</v>
      </c>
      <c r="AB897" s="229"/>
      <c r="AC897" s="218">
        <v>238170</v>
      </c>
      <c r="AD897" s="218"/>
    </row>
    <row r="898" spans="1:30" ht="15.75" customHeight="1" x14ac:dyDescent="0.25">
      <c r="A898" s="227">
        <v>44207</v>
      </c>
      <c r="B898" s="228"/>
      <c r="C898" s="228" t="s">
        <v>3685</v>
      </c>
      <c r="D898" s="219" t="s">
        <v>219</v>
      </c>
      <c r="E898" s="219" t="s">
        <v>3686</v>
      </c>
      <c r="F898" s="219" t="s">
        <v>3687</v>
      </c>
      <c r="G898" s="219" t="s">
        <v>177</v>
      </c>
      <c r="H898" s="228" t="s">
        <v>3688</v>
      </c>
      <c r="I898" s="227"/>
      <c r="J898" s="228" t="s">
        <v>166</v>
      </c>
      <c r="K898" s="219" t="s">
        <v>223</v>
      </c>
      <c r="L898" s="219" t="s">
        <v>3689</v>
      </c>
      <c r="M898" s="227" t="s">
        <v>223</v>
      </c>
      <c r="N898" s="228" t="s">
        <v>3690</v>
      </c>
      <c r="O898" s="219" t="s">
        <v>180</v>
      </c>
      <c r="P898" s="219" t="s">
        <v>3691</v>
      </c>
      <c r="Q898" s="219"/>
      <c r="R898" s="219"/>
      <c r="S898" s="219"/>
      <c r="T898" s="243"/>
      <c r="U898" s="215"/>
      <c r="V898" s="241">
        <v>0</v>
      </c>
      <c r="W898" s="222"/>
      <c r="X898" s="53"/>
      <c r="Y898" s="53" t="s">
        <v>225</v>
      </c>
      <c r="Z898" s="223"/>
      <c r="AA898" s="230">
        <v>0</v>
      </c>
      <c r="AB898" s="229" t="s">
        <v>1335</v>
      </c>
      <c r="AC898" s="214">
        <v>238522</v>
      </c>
      <c r="AD898" s="214"/>
    </row>
    <row r="899" spans="1:30" ht="15.75" customHeight="1" x14ac:dyDescent="0.25">
      <c r="A899" s="227">
        <v>44268</v>
      </c>
      <c r="B899" s="228"/>
      <c r="C899" s="228"/>
      <c r="D899" s="224"/>
      <c r="E899" s="224"/>
      <c r="F899" s="224"/>
      <c r="G899" s="224" t="s">
        <v>164</v>
      </c>
      <c r="H899" s="228" t="s">
        <v>3692</v>
      </c>
      <c r="I899" s="227"/>
      <c r="J899" s="228"/>
      <c r="K899" s="224" t="s">
        <v>167</v>
      </c>
      <c r="L899" s="224" t="s">
        <v>168</v>
      </c>
      <c r="M899" s="227"/>
      <c r="N899" s="228"/>
      <c r="O899" s="224"/>
      <c r="P899" s="224"/>
      <c r="Q899" s="224"/>
      <c r="R899" s="224"/>
      <c r="S899" s="224"/>
      <c r="T899" s="243"/>
      <c r="U899" s="215"/>
      <c r="V899" s="241">
        <v>0</v>
      </c>
      <c r="W899" s="222"/>
      <c r="X899" s="221"/>
      <c r="Y899" s="221"/>
      <c r="Z899" s="223"/>
      <c r="AA899" s="230">
        <v>0</v>
      </c>
      <c r="AB899" s="229"/>
      <c r="AC899" s="218">
        <v>239426</v>
      </c>
      <c r="AD899" s="218"/>
    </row>
    <row r="900" spans="1:30" ht="15.75" customHeight="1" x14ac:dyDescent="0.2">
      <c r="A900" s="252"/>
      <c r="V900" s="229"/>
    </row>
    <row r="901" spans="1:30" ht="15.75" customHeight="1" x14ac:dyDescent="0.2">
      <c r="A901" s="252"/>
      <c r="V901" s="229"/>
    </row>
    <row r="902" spans="1:30" ht="15.75" customHeight="1" x14ac:dyDescent="0.2">
      <c r="A902" s="252"/>
      <c r="V902" s="229"/>
    </row>
    <row r="903" spans="1:30" ht="15.75" customHeight="1" x14ac:dyDescent="0.2">
      <c r="A903" s="252"/>
      <c r="V903" s="229"/>
    </row>
    <row r="904" spans="1:30" ht="15.75" customHeight="1" x14ac:dyDescent="0.2">
      <c r="A904" s="252"/>
      <c r="V904" s="229"/>
    </row>
    <row r="905" spans="1:30" ht="15.75" customHeight="1" x14ac:dyDescent="0.2">
      <c r="A905" s="252"/>
      <c r="V905" s="229"/>
    </row>
    <row r="906" spans="1:30" ht="15.75" customHeight="1" x14ac:dyDescent="0.2">
      <c r="A906" s="252"/>
      <c r="V906" s="229"/>
    </row>
    <row r="907" spans="1:30" ht="15.75" customHeight="1" x14ac:dyDescent="0.2">
      <c r="A907" s="252"/>
      <c r="V907" s="229"/>
    </row>
    <row r="908" spans="1:30" ht="15.75" customHeight="1" x14ac:dyDescent="0.2">
      <c r="A908" s="252"/>
      <c r="V908" s="229"/>
    </row>
    <row r="909" spans="1:30" ht="15.75" customHeight="1" x14ac:dyDescent="0.2">
      <c r="A909" s="252"/>
      <c r="V909" s="229"/>
    </row>
    <row r="910" spans="1:30" ht="15.75" customHeight="1" x14ac:dyDescent="0.2">
      <c r="A910" s="252"/>
      <c r="V910" s="229"/>
    </row>
    <row r="911" spans="1:30" ht="15.75" customHeight="1" x14ac:dyDescent="0.2">
      <c r="A911" s="252"/>
      <c r="V911" s="229"/>
    </row>
    <row r="912" spans="1:30" ht="15.75" customHeight="1" x14ac:dyDescent="0.2">
      <c r="A912" s="252"/>
      <c r="V912" s="229"/>
    </row>
    <row r="913" spans="1:22" ht="15.75" customHeight="1" x14ac:dyDescent="0.2">
      <c r="A913" s="252"/>
      <c r="V913" s="229"/>
    </row>
    <row r="914" spans="1:22" ht="15.75" customHeight="1" x14ac:dyDescent="0.2">
      <c r="V914" s="229"/>
    </row>
    <row r="915" spans="1:22" ht="15.75" customHeight="1" x14ac:dyDescent="0.2">
      <c r="V915" s="229"/>
    </row>
    <row r="916" spans="1:22" ht="15.75" customHeight="1" x14ac:dyDescent="0.2">
      <c r="V916" s="229"/>
    </row>
    <row r="917" spans="1:22" ht="15.75" customHeight="1" x14ac:dyDescent="0.2">
      <c r="V917" s="229"/>
    </row>
    <row r="918" spans="1:22" ht="15.75" customHeight="1" x14ac:dyDescent="0.2">
      <c r="V918" s="229"/>
    </row>
    <row r="919" spans="1:22" ht="15.75" customHeight="1" x14ac:dyDescent="0.2">
      <c r="V919" s="229"/>
    </row>
    <row r="920" spans="1:22" ht="15.75" customHeight="1" x14ac:dyDescent="0.2">
      <c r="V920" s="229"/>
    </row>
    <row r="921" spans="1:22" ht="15.75" customHeight="1" x14ac:dyDescent="0.2">
      <c r="V921" s="229"/>
    </row>
    <row r="922" spans="1:22" ht="15.75" customHeight="1" x14ac:dyDescent="0.2">
      <c r="V922" s="229"/>
    </row>
    <row r="923" spans="1:22" ht="15.75" customHeight="1" x14ac:dyDescent="0.2">
      <c r="V923" s="229"/>
    </row>
    <row r="924" spans="1:22" ht="15.75" customHeight="1" x14ac:dyDescent="0.2">
      <c r="V924" s="229"/>
    </row>
    <row r="925" spans="1:22" ht="15.75" customHeight="1" x14ac:dyDescent="0.2">
      <c r="V925" s="229"/>
    </row>
    <row r="926" spans="1:22" ht="15.75" customHeight="1" x14ac:dyDescent="0.2">
      <c r="V926" s="229"/>
    </row>
    <row r="927" spans="1:22" ht="15.75" customHeight="1" x14ac:dyDescent="0.2">
      <c r="V927" s="229"/>
    </row>
    <row r="928" spans="1:22" ht="15.75" customHeight="1" x14ac:dyDescent="0.2">
      <c r="V928" s="229"/>
    </row>
    <row r="929" spans="22:22" ht="15.75" customHeight="1" x14ac:dyDescent="0.2">
      <c r="V929" s="229"/>
    </row>
    <row r="930" spans="22:22" ht="15.75" customHeight="1" x14ac:dyDescent="0.2">
      <c r="V930" s="229"/>
    </row>
    <row r="931" spans="22:22" ht="15.75" customHeight="1" x14ac:dyDescent="0.2">
      <c r="V931" s="229"/>
    </row>
    <row r="932" spans="22:22" ht="15.75" customHeight="1" x14ac:dyDescent="0.2">
      <c r="V932" s="229"/>
    </row>
    <row r="933" spans="22:22" ht="15.75" customHeight="1" x14ac:dyDescent="0.2">
      <c r="V933" s="229"/>
    </row>
    <row r="934" spans="22:22" ht="15.75" customHeight="1" x14ac:dyDescent="0.2">
      <c r="V934" s="229"/>
    </row>
    <row r="935" spans="22:22" ht="15.75" customHeight="1" x14ac:dyDescent="0.2">
      <c r="V935" s="229"/>
    </row>
    <row r="936" spans="22:22" ht="15.75" customHeight="1" x14ac:dyDescent="0.2">
      <c r="V936" s="229"/>
    </row>
    <row r="937" spans="22:22" ht="15.75" customHeight="1" x14ac:dyDescent="0.2">
      <c r="V937" s="229"/>
    </row>
    <row r="938" spans="22:22" ht="15.75" customHeight="1" x14ac:dyDescent="0.2">
      <c r="V938" s="229"/>
    </row>
    <row r="939" spans="22:22" ht="15.75" customHeight="1" x14ac:dyDescent="0.2">
      <c r="V939" s="229"/>
    </row>
    <row r="940" spans="22:22" ht="15.75" customHeight="1" x14ac:dyDescent="0.2">
      <c r="V940" s="229"/>
    </row>
    <row r="941" spans="22:22" ht="15.75" customHeight="1" x14ac:dyDescent="0.2">
      <c r="V941" s="229"/>
    </row>
    <row r="942" spans="22:22" ht="15.75" customHeight="1" x14ac:dyDescent="0.2">
      <c r="V942" s="229"/>
    </row>
    <row r="943" spans="22:22" ht="15.75" customHeight="1" x14ac:dyDescent="0.2">
      <c r="V943" s="229"/>
    </row>
    <row r="944" spans="22:22" ht="15.75" customHeight="1" x14ac:dyDescent="0.2">
      <c r="V944" s="229"/>
    </row>
    <row r="945" spans="22:22" ht="15.75" customHeight="1" x14ac:dyDescent="0.2">
      <c r="V945" s="229"/>
    </row>
    <row r="946" spans="22:22" ht="15.75" customHeight="1" x14ac:dyDescent="0.2">
      <c r="V946" s="229"/>
    </row>
    <row r="947" spans="22:22" ht="15.75" customHeight="1" x14ac:dyDescent="0.2">
      <c r="V947" s="229"/>
    </row>
    <row r="948" spans="22:22" ht="15.75" customHeight="1" x14ac:dyDescent="0.2">
      <c r="V948" s="229"/>
    </row>
    <row r="949" spans="22:22" ht="15.75" customHeight="1" x14ac:dyDescent="0.2">
      <c r="V949" s="229"/>
    </row>
    <row r="950" spans="22:22" ht="15.75" customHeight="1" x14ac:dyDescent="0.2">
      <c r="V950" s="229"/>
    </row>
    <row r="951" spans="22:22" ht="15.75" customHeight="1" x14ac:dyDescent="0.2">
      <c r="V951" s="229"/>
    </row>
    <row r="952" spans="22:22" ht="15.75" customHeight="1" x14ac:dyDescent="0.2">
      <c r="V952" s="229"/>
    </row>
    <row r="953" spans="22:22" ht="15.75" customHeight="1" x14ac:dyDescent="0.2">
      <c r="V953" s="229"/>
    </row>
    <row r="954" spans="22:22" ht="15.75" customHeight="1" x14ac:dyDescent="0.2">
      <c r="V954" s="229"/>
    </row>
    <row r="955" spans="22:22" ht="15.75" customHeight="1" x14ac:dyDescent="0.2">
      <c r="V955" s="229"/>
    </row>
    <row r="956" spans="22:22" ht="15.75" customHeight="1" x14ac:dyDescent="0.2">
      <c r="V956" s="229"/>
    </row>
    <row r="957" spans="22:22" ht="15.75" customHeight="1" x14ac:dyDescent="0.2">
      <c r="V957" s="229"/>
    </row>
    <row r="958" spans="22:22" ht="15.75" customHeight="1" x14ac:dyDescent="0.2">
      <c r="V958" s="229"/>
    </row>
    <row r="959" spans="22:22" ht="15.75" customHeight="1" x14ac:dyDescent="0.2">
      <c r="V959" s="229"/>
    </row>
    <row r="960" spans="22:22" ht="15.75" customHeight="1" x14ac:dyDescent="0.2">
      <c r="V960" s="229"/>
    </row>
    <row r="961" spans="22:22" ht="15.75" customHeight="1" x14ac:dyDescent="0.2">
      <c r="V961" s="229"/>
    </row>
    <row r="962" spans="22:22" ht="15.75" customHeight="1" x14ac:dyDescent="0.2">
      <c r="V962" s="229"/>
    </row>
    <row r="963" spans="22:22" ht="15.75" customHeight="1" x14ac:dyDescent="0.2">
      <c r="V963" s="229"/>
    </row>
    <row r="964" spans="22:22" ht="15.75" customHeight="1" x14ac:dyDescent="0.2">
      <c r="V964" s="229"/>
    </row>
    <row r="965" spans="22:22" ht="15.75" customHeight="1" x14ac:dyDescent="0.2">
      <c r="V965" s="229"/>
    </row>
    <row r="966" spans="22:22" ht="15.75" customHeight="1" x14ac:dyDescent="0.2">
      <c r="V966" s="229"/>
    </row>
    <row r="967" spans="22:22" ht="15.75" customHeight="1" x14ac:dyDescent="0.2">
      <c r="V967" s="229"/>
    </row>
    <row r="968" spans="22:22" ht="15.75" customHeight="1" x14ac:dyDescent="0.2">
      <c r="V968" s="229"/>
    </row>
    <row r="969" spans="22:22" ht="15.75" customHeight="1" x14ac:dyDescent="0.2">
      <c r="V969" s="229"/>
    </row>
    <row r="970" spans="22:22" ht="15.75" customHeight="1" x14ac:dyDescent="0.2">
      <c r="V970" s="229"/>
    </row>
    <row r="971" spans="22:22" ht="15.75" customHeight="1" x14ac:dyDescent="0.2">
      <c r="V971" s="229"/>
    </row>
    <row r="972" spans="22:22" ht="15.75" customHeight="1" x14ac:dyDescent="0.2">
      <c r="V972" s="229"/>
    </row>
    <row r="973" spans="22:22" ht="15.75" customHeight="1" x14ac:dyDescent="0.2">
      <c r="V973" s="229"/>
    </row>
    <row r="974" spans="22:22" ht="15.75" customHeight="1" x14ac:dyDescent="0.2">
      <c r="V974" s="229"/>
    </row>
    <row r="975" spans="22:22" ht="15.75" customHeight="1" x14ac:dyDescent="0.2">
      <c r="V975" s="229"/>
    </row>
    <row r="976" spans="22:22" ht="15.75" customHeight="1" x14ac:dyDescent="0.2">
      <c r="V976" s="229"/>
    </row>
    <row r="977" spans="22:22" ht="15.75" customHeight="1" x14ac:dyDescent="0.2">
      <c r="V977" s="229"/>
    </row>
    <row r="978" spans="22:22" ht="15.75" customHeight="1" x14ac:dyDescent="0.2">
      <c r="V978" s="229"/>
    </row>
    <row r="979" spans="22:22" ht="15.75" customHeight="1" x14ac:dyDescent="0.2">
      <c r="V979" s="229"/>
    </row>
    <row r="980" spans="22:22" ht="15.75" customHeight="1" x14ac:dyDescent="0.2">
      <c r="V980" s="229"/>
    </row>
    <row r="981" spans="22:22" ht="15.75" customHeight="1" x14ac:dyDescent="0.2">
      <c r="V981" s="229"/>
    </row>
    <row r="982" spans="22:22" ht="15.75" customHeight="1" x14ac:dyDescent="0.2">
      <c r="V982" s="229"/>
    </row>
    <row r="983" spans="22:22" ht="15.75" customHeight="1" x14ac:dyDescent="0.2">
      <c r="V983" s="229"/>
    </row>
    <row r="984" spans="22:22" ht="15.75" customHeight="1" x14ac:dyDescent="0.2">
      <c r="V984" s="229"/>
    </row>
    <row r="985" spans="22:22" ht="15.75" customHeight="1" x14ac:dyDescent="0.2">
      <c r="V985" s="229"/>
    </row>
    <row r="986" spans="22:22" ht="15.75" customHeight="1" x14ac:dyDescent="0.2">
      <c r="V986" s="229"/>
    </row>
    <row r="987" spans="22:22" ht="15.75" customHeight="1" x14ac:dyDescent="0.2">
      <c r="V987" s="229"/>
    </row>
    <row r="988" spans="22:22" ht="15.75" customHeight="1" x14ac:dyDescent="0.2">
      <c r="V988" s="229"/>
    </row>
    <row r="989" spans="22:22" ht="15.75" customHeight="1" x14ac:dyDescent="0.2">
      <c r="V989" s="229"/>
    </row>
    <row r="990" spans="22:22" ht="15.75" customHeight="1" x14ac:dyDescent="0.2">
      <c r="V990" s="229"/>
    </row>
    <row r="991" spans="22:22" ht="15.75" customHeight="1" x14ac:dyDescent="0.2">
      <c r="V991" s="229"/>
    </row>
    <row r="992" spans="22:22" ht="15.75" customHeight="1" x14ac:dyDescent="0.2">
      <c r="V992" s="229"/>
    </row>
    <row r="993" spans="22:22" ht="15.75" customHeight="1" x14ac:dyDescent="0.2">
      <c r="V993" s="229"/>
    </row>
    <row r="994" spans="22:22" ht="15.75" customHeight="1" x14ac:dyDescent="0.2">
      <c r="V994" s="229"/>
    </row>
    <row r="995" spans="22:22" ht="15.75" customHeight="1" x14ac:dyDescent="0.2">
      <c r="V995" s="229"/>
    </row>
    <row r="996" spans="22:22" ht="15.75" customHeight="1" x14ac:dyDescent="0.2">
      <c r="V996" s="229"/>
    </row>
    <row r="997" spans="22:22" ht="15.75" customHeight="1" x14ac:dyDescent="0.2">
      <c r="V997" s="229"/>
    </row>
    <row r="998" spans="22:22" ht="15.75" customHeight="1" x14ac:dyDescent="0.2">
      <c r="V998" s="229"/>
    </row>
    <row r="999" spans="22:22" ht="15.75" customHeight="1" x14ac:dyDescent="0.2">
      <c r="V999" s="229"/>
    </row>
    <row r="1000" spans="22:22" ht="15.75" customHeight="1" x14ac:dyDescent="0.2">
      <c r="V1000" s="229"/>
    </row>
    <row r="1001" spans="22:22" ht="15.75" customHeight="1" x14ac:dyDescent="0.2">
      <c r="V1001" s="229"/>
    </row>
    <row r="1002" spans="22:22" ht="15.75" customHeight="1" x14ac:dyDescent="0.2">
      <c r="V1002" s="229"/>
    </row>
    <row r="1003" spans="22:22" ht="15.75" customHeight="1" x14ac:dyDescent="0.2">
      <c r="V1003" s="229"/>
    </row>
    <row r="1004" spans="22:22" ht="15.75" customHeight="1" x14ac:dyDescent="0.2">
      <c r="V1004" s="229"/>
    </row>
    <row r="1005" spans="22:22" ht="15.75" customHeight="1" x14ac:dyDescent="0.2">
      <c r="V1005" s="229"/>
    </row>
    <row r="1006" spans="22:22" ht="15.75" customHeight="1" x14ac:dyDescent="0.2">
      <c r="V1006" s="229"/>
    </row>
    <row r="1007" spans="22:22" ht="15.75" customHeight="1" x14ac:dyDescent="0.2">
      <c r="V1007" s="229"/>
    </row>
    <row r="1008" spans="22:22" ht="15.75" customHeight="1" x14ac:dyDescent="0.2">
      <c r="V1008" s="229"/>
    </row>
    <row r="1009" spans="22:22" ht="15.75" customHeight="1" x14ac:dyDescent="0.2">
      <c r="V1009" s="229"/>
    </row>
    <row r="1010" spans="22:22" ht="15.75" customHeight="1" x14ac:dyDescent="0.2">
      <c r="V1010" s="229"/>
    </row>
    <row r="1011" spans="22:22" ht="15.75" customHeight="1" x14ac:dyDescent="0.2">
      <c r="V1011" s="229"/>
    </row>
    <row r="1012" spans="22:22" ht="15.75" customHeight="1" x14ac:dyDescent="0.2">
      <c r="V1012" s="229"/>
    </row>
    <row r="1013" spans="22:22" ht="15.75" customHeight="1" x14ac:dyDescent="0.2">
      <c r="V1013" s="229"/>
    </row>
    <row r="1014" spans="22:22" ht="15.75" customHeight="1" x14ac:dyDescent="0.2">
      <c r="V1014" s="229"/>
    </row>
    <row r="1015" spans="22:22" ht="15.75" customHeight="1" x14ac:dyDescent="0.2">
      <c r="V1015" s="229"/>
    </row>
    <row r="1016" spans="22:22" ht="15.75" customHeight="1" x14ac:dyDescent="0.2">
      <c r="V1016" s="229"/>
    </row>
    <row r="1017" spans="22:22" ht="15.75" customHeight="1" x14ac:dyDescent="0.2">
      <c r="V1017" s="229"/>
    </row>
    <row r="1018" spans="22:22" ht="15.75" customHeight="1" x14ac:dyDescent="0.2">
      <c r="V1018" s="229"/>
    </row>
    <row r="1019" spans="22:22" ht="15.75" customHeight="1" x14ac:dyDescent="0.2">
      <c r="V1019" s="229"/>
    </row>
    <row r="1020" spans="22:22" ht="15.75" customHeight="1" x14ac:dyDescent="0.2">
      <c r="V1020" s="229"/>
    </row>
    <row r="1021" spans="22:22" ht="15.75" customHeight="1" x14ac:dyDescent="0.2">
      <c r="V1021" s="229"/>
    </row>
    <row r="1022" spans="22:22" ht="15.75" customHeight="1" x14ac:dyDescent="0.2">
      <c r="V1022" s="229"/>
    </row>
    <row r="1023" spans="22:22" ht="15.75" customHeight="1" x14ac:dyDescent="0.2">
      <c r="V1023" s="229"/>
    </row>
    <row r="1024" spans="22:22" ht="15.75" customHeight="1" x14ac:dyDescent="0.2">
      <c r="V1024" s="229"/>
    </row>
    <row r="1025" spans="22:22" ht="15.75" customHeight="1" x14ac:dyDescent="0.2">
      <c r="V1025" s="229"/>
    </row>
    <row r="1026" spans="22:22" ht="15.75" customHeight="1" x14ac:dyDescent="0.2">
      <c r="V1026" s="229"/>
    </row>
    <row r="1027" spans="22:22" ht="15.75" customHeight="1" x14ac:dyDescent="0.2">
      <c r="V1027" s="229"/>
    </row>
    <row r="1028" spans="22:22" ht="15.75" customHeight="1" x14ac:dyDescent="0.2">
      <c r="V1028" s="229"/>
    </row>
    <row r="1029" spans="22:22" ht="15.75" customHeight="1" x14ac:dyDescent="0.2">
      <c r="V1029" s="229"/>
    </row>
    <row r="1030" spans="22:22" ht="15.75" customHeight="1" x14ac:dyDescent="0.2">
      <c r="V1030" s="229"/>
    </row>
    <row r="1031" spans="22:22" ht="15.75" customHeight="1" x14ac:dyDescent="0.2">
      <c r="V1031" s="229"/>
    </row>
    <row r="1032" spans="22:22" ht="15.75" customHeight="1" x14ac:dyDescent="0.2">
      <c r="V1032" s="229"/>
    </row>
    <row r="1033" spans="22:22" ht="15.75" customHeight="1" x14ac:dyDescent="0.2">
      <c r="V1033" s="229"/>
    </row>
    <row r="1034" spans="22:22" ht="15.75" customHeight="1" x14ac:dyDescent="0.2">
      <c r="V1034" s="229"/>
    </row>
    <row r="1035" spans="22:22" ht="15.75" customHeight="1" x14ac:dyDescent="0.2">
      <c r="V1035" s="229"/>
    </row>
    <row r="1036" spans="22:22" ht="15.75" customHeight="1" x14ac:dyDescent="0.2">
      <c r="V1036" s="229"/>
    </row>
    <row r="1037" spans="22:22" ht="15.75" customHeight="1" x14ac:dyDescent="0.2">
      <c r="V1037" s="229"/>
    </row>
    <row r="1038" spans="22:22" ht="15.75" customHeight="1" x14ac:dyDescent="0.2">
      <c r="V1038" s="229"/>
    </row>
    <row r="1039" spans="22:22" ht="15.75" customHeight="1" x14ac:dyDescent="0.2">
      <c r="V1039" s="229"/>
    </row>
    <row r="1040" spans="22:22" ht="15.75" customHeight="1" x14ac:dyDescent="0.2">
      <c r="V1040" s="229"/>
    </row>
    <row r="1041" spans="22:22" ht="15.75" customHeight="1" x14ac:dyDescent="0.2">
      <c r="V1041" s="229"/>
    </row>
    <row r="1042" spans="22:22" ht="15.75" customHeight="1" x14ac:dyDescent="0.2">
      <c r="V1042" s="229"/>
    </row>
    <row r="1043" spans="22:22" ht="15.75" customHeight="1" x14ac:dyDescent="0.2">
      <c r="V1043" s="229"/>
    </row>
    <row r="1044" spans="22:22" ht="15.75" customHeight="1" x14ac:dyDescent="0.2">
      <c r="V1044" s="229"/>
    </row>
    <row r="1045" spans="22:22" ht="15.75" customHeight="1" x14ac:dyDescent="0.2">
      <c r="V1045" s="229"/>
    </row>
    <row r="1046" spans="22:22" ht="15.75" customHeight="1" x14ac:dyDescent="0.2">
      <c r="V1046" s="229"/>
    </row>
    <row r="1047" spans="22:22" ht="15.75" customHeight="1" x14ac:dyDescent="0.2">
      <c r="V1047" s="229"/>
    </row>
    <row r="1048" spans="22:22" ht="15.75" customHeight="1" x14ac:dyDescent="0.2">
      <c r="V1048" s="229"/>
    </row>
    <row r="1049" spans="22:22" ht="15.75" customHeight="1" x14ac:dyDescent="0.2">
      <c r="V1049" s="229"/>
    </row>
    <row r="1050" spans="22:22" ht="15.75" customHeight="1" x14ac:dyDescent="0.2">
      <c r="V1050" s="229"/>
    </row>
    <row r="1051" spans="22:22" ht="15.75" customHeight="1" x14ac:dyDescent="0.2">
      <c r="V1051" s="229"/>
    </row>
    <row r="1052" spans="22:22" ht="15.75" customHeight="1" x14ac:dyDescent="0.2">
      <c r="V1052" s="229"/>
    </row>
    <row r="1053" spans="22:22" ht="15.75" customHeight="1" x14ac:dyDescent="0.2">
      <c r="V1053" s="229"/>
    </row>
    <row r="1054" spans="22:22" ht="15.75" customHeight="1" x14ac:dyDescent="0.2">
      <c r="V1054" s="229"/>
    </row>
    <row r="1055" spans="22:22" ht="15.75" customHeight="1" x14ac:dyDescent="0.2">
      <c r="V1055" s="229"/>
    </row>
    <row r="1056" spans="22:22" ht="15.75" customHeight="1" x14ac:dyDescent="0.2">
      <c r="V1056" s="229"/>
    </row>
    <row r="1057" spans="22:22" ht="15.75" customHeight="1" x14ac:dyDescent="0.2">
      <c r="V1057" s="229"/>
    </row>
    <row r="1058" spans="22:22" ht="15.75" customHeight="1" x14ac:dyDescent="0.2">
      <c r="V1058" s="229"/>
    </row>
    <row r="1059" spans="22:22" ht="15.75" customHeight="1" x14ac:dyDescent="0.2">
      <c r="V1059" s="229"/>
    </row>
    <row r="1060" spans="22:22" ht="15.75" customHeight="1" x14ac:dyDescent="0.2">
      <c r="V1060" s="229"/>
    </row>
    <row r="1061" spans="22:22" ht="15.75" customHeight="1" x14ac:dyDescent="0.2">
      <c r="V1061" s="229"/>
    </row>
    <row r="1062" spans="22:22" ht="15.75" customHeight="1" x14ac:dyDescent="0.2">
      <c r="V1062" s="229"/>
    </row>
    <row r="1063" spans="22:22" ht="15.75" customHeight="1" x14ac:dyDescent="0.2">
      <c r="V1063" s="229"/>
    </row>
    <row r="1064" spans="22:22" ht="15.75" customHeight="1" x14ac:dyDescent="0.2">
      <c r="V1064" s="229"/>
    </row>
    <row r="1065" spans="22:22" ht="15.75" customHeight="1" x14ac:dyDescent="0.2">
      <c r="V1065" s="229"/>
    </row>
    <row r="1066" spans="22:22" ht="15.75" customHeight="1" x14ac:dyDescent="0.2">
      <c r="V1066" s="229"/>
    </row>
    <row r="1067" spans="22:22" ht="15.75" customHeight="1" x14ac:dyDescent="0.2">
      <c r="V1067" s="229"/>
    </row>
    <row r="1068" spans="22:22" ht="15.75" customHeight="1" x14ac:dyDescent="0.2">
      <c r="V1068" s="229"/>
    </row>
    <row r="1069" spans="22:22" ht="15.75" customHeight="1" x14ac:dyDescent="0.2">
      <c r="V1069" s="229"/>
    </row>
    <row r="1070" spans="22:22" ht="15.75" customHeight="1" x14ac:dyDescent="0.2">
      <c r="V1070" s="229"/>
    </row>
    <row r="1071" spans="22:22" ht="15.75" customHeight="1" x14ac:dyDescent="0.2">
      <c r="V1071" s="229"/>
    </row>
    <row r="1072" spans="22:22" ht="15.75" customHeight="1" x14ac:dyDescent="0.2">
      <c r="V1072" s="229"/>
    </row>
    <row r="1073" spans="22:22" ht="15.75" customHeight="1" x14ac:dyDescent="0.2">
      <c r="V1073" s="229"/>
    </row>
    <row r="1074" spans="22:22" ht="15.75" customHeight="1" x14ac:dyDescent="0.2">
      <c r="V1074" s="229"/>
    </row>
    <row r="1075" spans="22:22" ht="15.75" customHeight="1" x14ac:dyDescent="0.2">
      <c r="V1075" s="229"/>
    </row>
    <row r="1076" spans="22:22" ht="15.75" customHeight="1" x14ac:dyDescent="0.2">
      <c r="V1076" s="229"/>
    </row>
    <row r="1077" spans="22:22" ht="15.75" customHeight="1" x14ac:dyDescent="0.2">
      <c r="V1077" s="229"/>
    </row>
    <row r="1078" spans="22:22" ht="15.75" customHeight="1" x14ac:dyDescent="0.2">
      <c r="V1078" s="229"/>
    </row>
    <row r="1079" spans="22:22" ht="15.75" customHeight="1" x14ac:dyDescent="0.2">
      <c r="V1079" s="229"/>
    </row>
    <row r="1080" spans="22:22" ht="15.75" customHeight="1" x14ac:dyDescent="0.2">
      <c r="V1080" s="229"/>
    </row>
    <row r="1081" spans="22:22" ht="15.75" customHeight="1" x14ac:dyDescent="0.2">
      <c r="V1081" s="229"/>
    </row>
    <row r="1082" spans="22:22" ht="15.75" customHeight="1" x14ac:dyDescent="0.2">
      <c r="V1082" s="229"/>
    </row>
    <row r="1083" spans="22:22" ht="15.75" customHeight="1" x14ac:dyDescent="0.2">
      <c r="V1083" s="229"/>
    </row>
  </sheetData>
  <mergeCells count="5">
    <mergeCell ref="D3:G3"/>
    <mergeCell ref="T3:V3"/>
    <mergeCell ref="I1:J2"/>
    <mergeCell ref="K1:L2"/>
    <mergeCell ref="M1:N2"/>
  </mergeCells>
  <phoneticPr fontId="41" type="noConversion"/>
  <dataValidations count="2">
    <dataValidation type="decimal" operator="lessThanOrEqual" allowBlank="1" showInputMessage="1" showErrorMessage="1" errorTitle="Value must be a number" error="Value must be a number.  If unknown, leave blank." sqref="V5:W899 Z5:AA899" xr:uid="{00000000-0002-0000-0200-000000000000}">
      <formula1>9999999</formula1>
    </dataValidation>
    <dataValidation type="list" allowBlank="1" showErrorMessage="1" errorTitle="Invalid entry" error="Please select from the drop-down list" sqref="AB5:AB899" xr:uid="{00000000-0002-0000-0200-000001000000}">
      <formula1>"CC BY,CC BY-SA,CC BY-NC,CC BY-ND,CC BY-NC-ND,CC0,Unknown"</formula1>
    </dataValidation>
  </dataValidations>
  <pageMargins left="0.70866141732283472" right="0.70866141732283472" top="0.74803149606299213" bottom="0.74803149606299213" header="0.31496062992125984" footer="0.31496062992125984"/>
  <pageSetup paperSize="8" fitToWidth="0" orientation="landscape" cellComments="asDisplayed" r:id="rId1"/>
  <colBreaks count="3" manualBreakCount="3">
    <brk id="9" min="2" max="28" man="1"/>
    <brk id="19" min="2" max="28" man="1"/>
    <brk id="30" max="1048575" man="1"/>
  </colBreaks>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ErrorMessage="1" errorTitle="Invalid entry" error="Please pick a value from the drop-down list." xr:uid="{00000000-0002-0000-0200-000002000000}">
          <x14:formula1>
            <xm:f>'Constrained values'!$A$2:$A$19</xm:f>
          </x14:formula1>
          <xm:sqref>G5:G899</xm:sqref>
        </x14:dataValidation>
        <x14:dataValidation type="list" allowBlank="1" showErrorMessage="1" errorTitle="Invalid entry" error="Please pick a value from the drop-down list." xr:uid="{00000000-0002-0000-0200-000003000000}">
          <x14:formula1>
            <xm:f>'Constrained values'!$E$2:$E$19</xm:f>
          </x14:formula1>
          <xm:sqref>O5:O899 Q5:Q899 M5:M899</xm:sqref>
        </x14:dataValidation>
        <x14:dataValidation type="list" errorStyle="warning" allowBlank="1" showInputMessage="1" showErrorMessage="1" errorTitle="Non-standard value" error="The value you have entered is not on the list of agreements. This may affect the calculations on the &quot;Discounts, memberships, &amp; pre-payments&quot; sheet." xr:uid="{00000000-0002-0000-0200-000004000000}">
          <x14:formula1>
            <xm:f>'Constrained values'!$G$2:$G$17</xm:f>
          </x14:formula1>
          <xm:sqref>X5:X899</xm:sqref>
        </x14:dataValidation>
        <x14:dataValidation type="list" allowBlank="1" showErrorMessage="1" errorTitle="Invalid entry" error="Please pick a value from the drop-down_x000a_ list." xr:uid="{00000000-0002-0000-0200-000005000000}">
          <x14:formula1>
            <xm:f>'Constrained values'!$C$2:$C$6</xm:f>
          </x14:formula1>
          <xm:sqref>J5:L899</xm:sqref>
        </x14:dataValidation>
        <x14:dataValidation type="list" allowBlank="1" showErrorMessage="1" errorTitle="Invalid entry" error="Please select from the drop-down list" xr:uid="{FF2E2A0C-7D66-46F7-86F2-E5FB22BD126A}">
          <x14:formula1>
            <xm:f>'Constrained values'!$M$2:$M$3</xm:f>
          </x14:formula1>
          <xm:sqref>AC5:AC899</xm:sqref>
        </x14:dataValidation>
        <x14:dataValidation type="list" errorStyle="warning" allowBlank="1" showInputMessage="1" showErrorMessage="1" errorTitle="Non-standard value" error="The value you have entered is not on the list of agreements. This may affect the calculations on the &quot;Discounts, memberships, &amp; pre-payments&quot; sheet." xr:uid="{155E4534-4B04-444B-AA1E-8DEF85885141}">
          <x14:formula1>
            <xm:f>'Constrained values'!$K$2:$K$31</xm:f>
          </x14:formula1>
          <xm:sqref>Y5:Y899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A7563-088F-4562-AAAD-F6F084E8AEBB}">
  <dimension ref="A1:D31"/>
  <sheetViews>
    <sheetView workbookViewId="0">
      <selection activeCell="B23" sqref="B23"/>
    </sheetView>
  </sheetViews>
  <sheetFormatPr defaultRowHeight="12.75" x14ac:dyDescent="0.2"/>
  <cols>
    <col min="1" max="1" width="53.85546875" bestFit="1" customWidth="1"/>
    <col min="2" max="2" width="17.140625" style="133" bestFit="1" customWidth="1"/>
    <col min="3" max="3" width="29.5703125" bestFit="1" customWidth="1"/>
  </cols>
  <sheetData>
    <row r="1" spans="1:4" ht="26.25" thickBot="1" x14ac:dyDescent="0.25">
      <c r="A1" s="122" t="s">
        <v>3693</v>
      </c>
      <c r="B1" s="122" t="s">
        <v>3694</v>
      </c>
    </row>
    <row r="2" spans="1:4" ht="13.5" thickBot="1" x14ac:dyDescent="0.25">
      <c r="A2" s="122" t="s">
        <v>15</v>
      </c>
      <c r="B2" s="133" t="s">
        <v>3695</v>
      </c>
    </row>
    <row r="3" spans="1:4" ht="13.5" thickBot="1" x14ac:dyDescent="0.25">
      <c r="A3" s="123" t="s">
        <v>20</v>
      </c>
      <c r="B3" s="133" t="s">
        <v>3696</v>
      </c>
    </row>
    <row r="4" spans="1:4" ht="13.5" thickBot="1" x14ac:dyDescent="0.25">
      <c r="A4" s="123" t="s">
        <v>23</v>
      </c>
      <c r="B4" s="133" t="s">
        <v>3695</v>
      </c>
    </row>
    <row r="5" spans="1:4" ht="13.5" thickBot="1" x14ac:dyDescent="0.25">
      <c r="A5" s="124" t="s">
        <v>27</v>
      </c>
      <c r="B5" s="133" t="s">
        <v>3695</v>
      </c>
    </row>
    <row r="6" spans="1:4" ht="13.5" thickBot="1" x14ac:dyDescent="0.25">
      <c r="A6" s="124" t="s">
        <v>31</v>
      </c>
      <c r="B6" s="133" t="s">
        <v>3695</v>
      </c>
    </row>
    <row r="7" spans="1:4" ht="13.5" thickBot="1" x14ac:dyDescent="0.25">
      <c r="A7" s="124" t="s">
        <v>152</v>
      </c>
      <c r="B7" s="133" t="s">
        <v>3695</v>
      </c>
    </row>
    <row r="8" spans="1:4" ht="13.5" thickBot="1" x14ac:dyDescent="0.25">
      <c r="A8" s="124" t="s">
        <v>38</v>
      </c>
      <c r="B8" s="244" t="s">
        <v>3695</v>
      </c>
      <c r="C8" t="s">
        <v>3697</v>
      </c>
    </row>
    <row r="9" spans="1:4" ht="13.5" thickBot="1" x14ac:dyDescent="0.25">
      <c r="A9" s="125" t="s">
        <v>42</v>
      </c>
      <c r="B9" s="133" t="s">
        <v>3695</v>
      </c>
    </row>
    <row r="10" spans="1:4" ht="13.5" thickBot="1" x14ac:dyDescent="0.25">
      <c r="A10" s="126" t="s">
        <v>46</v>
      </c>
      <c r="B10" s="133" t="s">
        <v>3695</v>
      </c>
    </row>
    <row r="11" spans="1:4" ht="13.5" thickBot="1" x14ac:dyDescent="0.25">
      <c r="A11" s="125" t="s">
        <v>51</v>
      </c>
      <c r="B11" s="133" t="s">
        <v>3698</v>
      </c>
      <c r="C11" s="132"/>
      <c r="D11" s="132"/>
    </row>
    <row r="12" spans="1:4" ht="13.5" thickBot="1" x14ac:dyDescent="0.25">
      <c r="A12" s="124" t="s">
        <v>54</v>
      </c>
      <c r="B12" s="133" t="s">
        <v>3698</v>
      </c>
      <c r="C12" s="132"/>
      <c r="D12" s="132"/>
    </row>
    <row r="13" spans="1:4" ht="13.5" thickBot="1" x14ac:dyDescent="0.25">
      <c r="A13" s="124" t="s">
        <v>56</v>
      </c>
      <c r="B13" s="133" t="s">
        <v>3698</v>
      </c>
      <c r="C13" s="132"/>
      <c r="D13" s="132"/>
    </row>
    <row r="14" spans="1:4" ht="13.5" thickBot="1" x14ac:dyDescent="0.25">
      <c r="A14" s="125" t="s">
        <v>58</v>
      </c>
      <c r="B14" s="194" t="s">
        <v>3695</v>
      </c>
      <c r="C14" t="s">
        <v>3699</v>
      </c>
    </row>
    <row r="15" spans="1:4" ht="13.5" thickBot="1" x14ac:dyDescent="0.25">
      <c r="A15" s="125" t="s">
        <v>61</v>
      </c>
      <c r="B15" s="133" t="s">
        <v>3698</v>
      </c>
    </row>
    <row r="16" spans="1:4" ht="13.5" thickBot="1" x14ac:dyDescent="0.25">
      <c r="A16" s="124" t="s">
        <v>63</v>
      </c>
      <c r="B16" s="194" t="s">
        <v>3695</v>
      </c>
      <c r="C16" t="s">
        <v>3700</v>
      </c>
    </row>
    <row r="17" spans="1:3" ht="13.5" thickBot="1" x14ac:dyDescent="0.25">
      <c r="A17" s="124" t="s">
        <v>65</v>
      </c>
      <c r="B17" s="133" t="s">
        <v>3698</v>
      </c>
    </row>
    <row r="18" spans="1:3" ht="13.5" thickBot="1" x14ac:dyDescent="0.25">
      <c r="A18" s="124" t="s">
        <v>67</v>
      </c>
      <c r="B18" s="194" t="s">
        <v>3695</v>
      </c>
      <c r="C18" t="s">
        <v>3701</v>
      </c>
    </row>
    <row r="19" spans="1:3" ht="13.5" thickBot="1" x14ac:dyDescent="0.25">
      <c r="A19" s="124" t="s">
        <v>69</v>
      </c>
      <c r="B19" s="133" t="s">
        <v>3698</v>
      </c>
    </row>
    <row r="20" spans="1:3" ht="13.5" thickBot="1" x14ac:dyDescent="0.25">
      <c r="A20" s="126" t="s">
        <v>72</v>
      </c>
      <c r="B20" s="133" t="s">
        <v>3698</v>
      </c>
    </row>
    <row r="21" spans="1:3" ht="13.5" thickBot="1" x14ac:dyDescent="0.25">
      <c r="A21" s="124" t="s">
        <v>75</v>
      </c>
      <c r="B21" s="133" t="s">
        <v>3698</v>
      </c>
    </row>
    <row r="22" spans="1:3" ht="13.5" thickBot="1" x14ac:dyDescent="0.25">
      <c r="A22" s="124" t="s">
        <v>78</v>
      </c>
      <c r="B22" s="133" t="s">
        <v>3698</v>
      </c>
    </row>
    <row r="23" spans="1:3" ht="13.5" thickBot="1" x14ac:dyDescent="0.25">
      <c r="A23" s="127" t="s">
        <v>81</v>
      </c>
      <c r="B23" s="133" t="s">
        <v>3698</v>
      </c>
    </row>
    <row r="24" spans="1:3" ht="13.5" thickBot="1" x14ac:dyDescent="0.25">
      <c r="A24" s="128" t="s">
        <v>83</v>
      </c>
      <c r="B24" s="133" t="s">
        <v>3698</v>
      </c>
    </row>
    <row r="25" spans="1:3" ht="13.5" thickBot="1" x14ac:dyDescent="0.25">
      <c r="A25" s="127" t="s">
        <v>85</v>
      </c>
      <c r="B25" s="133" t="s">
        <v>3698</v>
      </c>
    </row>
    <row r="26" spans="1:3" ht="13.5" thickBot="1" x14ac:dyDescent="0.25">
      <c r="A26" s="127" t="s">
        <v>153</v>
      </c>
      <c r="B26" s="133" t="s">
        <v>3695</v>
      </c>
    </row>
    <row r="27" spans="1:3" ht="26.25" thickBot="1" x14ac:dyDescent="0.25">
      <c r="A27" s="129" t="s">
        <v>154</v>
      </c>
      <c r="B27" s="133" t="s">
        <v>3698</v>
      </c>
    </row>
    <row r="28" spans="1:3" ht="26.25" thickBot="1" x14ac:dyDescent="0.25">
      <c r="A28" s="128" t="s">
        <v>155</v>
      </c>
      <c r="B28" s="133" t="s">
        <v>3698</v>
      </c>
    </row>
    <row r="29" spans="1:3" ht="13.5" thickBot="1" x14ac:dyDescent="0.25">
      <c r="A29" s="127" t="s">
        <v>94</v>
      </c>
      <c r="B29" s="133" t="s">
        <v>3695</v>
      </c>
    </row>
    <row r="30" spans="1:3" ht="13.5" thickBot="1" x14ac:dyDescent="0.25">
      <c r="A30" s="130" t="s">
        <v>101</v>
      </c>
      <c r="B30" s="133" t="s">
        <v>3702</v>
      </c>
    </row>
    <row r="31" spans="1:3" x14ac:dyDescent="0.2">
      <c r="A31" s="131" t="s">
        <v>98</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1"/>
  <sheetViews>
    <sheetView workbookViewId="0">
      <selection activeCell="G14" sqref="G14"/>
    </sheetView>
  </sheetViews>
  <sheetFormatPr defaultColWidth="8.5703125" defaultRowHeight="12.75" x14ac:dyDescent="0.2"/>
  <cols>
    <col min="1" max="1" width="15.42578125" style="5" customWidth="1"/>
    <col min="2" max="2" width="0.5703125" style="5" customWidth="1"/>
    <col min="3" max="3" width="16.5703125" style="5" customWidth="1"/>
    <col min="4" max="4" width="0.5703125" style="5" customWidth="1"/>
    <col min="5" max="5" width="17.42578125" style="5" customWidth="1"/>
    <col min="6" max="6" width="0.5703125" style="5" customWidth="1"/>
    <col min="7" max="7" width="44.42578125" style="12" customWidth="1"/>
    <col min="8" max="8" width="0.5703125" style="5" customWidth="1"/>
    <col min="9" max="9" width="16.5703125" style="5" customWidth="1"/>
    <col min="10" max="10" width="3.42578125" style="5" customWidth="1"/>
    <col min="11" max="11" width="72.5703125" style="5" bestFit="1" customWidth="1"/>
    <col min="12" max="12" width="3.42578125" style="5" customWidth="1"/>
    <col min="13" max="13" width="72.5703125" style="5" bestFit="1" customWidth="1"/>
    <col min="14" max="16384" width="8.5703125" style="5"/>
  </cols>
  <sheetData>
    <row r="1" spans="1:13" ht="25.5" x14ac:dyDescent="0.2">
      <c r="A1" s="15" t="s">
        <v>38</v>
      </c>
      <c r="B1" s="16"/>
      <c r="C1" s="15" t="s">
        <v>51</v>
      </c>
      <c r="D1" s="16"/>
      <c r="E1" s="15" t="s">
        <v>58</v>
      </c>
      <c r="F1" s="16"/>
      <c r="G1" s="17" t="s">
        <v>85</v>
      </c>
      <c r="H1" s="16"/>
      <c r="I1" s="15" t="s">
        <v>94</v>
      </c>
      <c r="K1" s="15" t="s">
        <v>3703</v>
      </c>
      <c r="M1" s="15" t="s">
        <v>101</v>
      </c>
    </row>
    <row r="2" spans="1:13" x14ac:dyDescent="0.2">
      <c r="A2" s="13" t="s">
        <v>3704</v>
      </c>
      <c r="B2" s="14"/>
      <c r="C2" s="5" t="s">
        <v>203</v>
      </c>
      <c r="E2" s="5" t="s">
        <v>3705</v>
      </c>
      <c r="G2" s="12" t="s">
        <v>3706</v>
      </c>
      <c r="I2" s="5" t="s">
        <v>3707</v>
      </c>
      <c r="K2" s="5" t="s">
        <v>3708</v>
      </c>
      <c r="M2" s="5" t="s">
        <v>3709</v>
      </c>
    </row>
    <row r="3" spans="1:13" x14ac:dyDescent="0.2">
      <c r="A3" s="13" t="s">
        <v>3710</v>
      </c>
      <c r="B3" s="14"/>
      <c r="C3" s="5" t="s">
        <v>1249</v>
      </c>
      <c r="E3" s="5" t="s">
        <v>3711</v>
      </c>
      <c r="G3" s="12" t="s">
        <v>3712</v>
      </c>
      <c r="I3" s="5" t="s">
        <v>3713</v>
      </c>
      <c r="K3" s="5" t="s">
        <v>3714</v>
      </c>
      <c r="M3" s="5" t="s">
        <v>3702</v>
      </c>
    </row>
    <row r="4" spans="1:13" x14ac:dyDescent="0.2">
      <c r="A4" s="13" t="s">
        <v>3715</v>
      </c>
      <c r="B4" s="14"/>
      <c r="C4" s="5" t="s">
        <v>3716</v>
      </c>
      <c r="E4" s="13" t="s">
        <v>3717</v>
      </c>
      <c r="F4" s="13"/>
      <c r="G4" s="12" t="s">
        <v>3718</v>
      </c>
      <c r="I4" s="5" t="s">
        <v>3719</v>
      </c>
      <c r="K4" s="5" t="s">
        <v>3720</v>
      </c>
    </row>
    <row r="5" spans="1:13" x14ac:dyDescent="0.2">
      <c r="A5" s="13" t="s">
        <v>3721</v>
      </c>
      <c r="B5" s="14"/>
      <c r="C5" s="5" t="s">
        <v>3722</v>
      </c>
      <c r="E5" s="13" t="s">
        <v>2929</v>
      </c>
      <c r="F5" s="13"/>
      <c r="G5" s="12" t="s">
        <v>3723</v>
      </c>
      <c r="I5" s="5" t="s">
        <v>3724</v>
      </c>
      <c r="K5" s="5" t="s">
        <v>3725</v>
      </c>
    </row>
    <row r="6" spans="1:13" ht="38.25" x14ac:dyDescent="0.2">
      <c r="A6" s="13" t="s">
        <v>3726</v>
      </c>
      <c r="B6" s="14"/>
      <c r="C6" s="5" t="s">
        <v>3727</v>
      </c>
      <c r="E6" s="13" t="s">
        <v>3728</v>
      </c>
      <c r="F6" s="13"/>
      <c r="G6" s="12" t="s">
        <v>3729</v>
      </c>
      <c r="I6" s="5" t="s">
        <v>3730</v>
      </c>
      <c r="K6" s="5" t="s">
        <v>3731</v>
      </c>
    </row>
    <row r="7" spans="1:13" ht="25.5" x14ac:dyDescent="0.2">
      <c r="A7" s="13" t="s">
        <v>3732</v>
      </c>
      <c r="B7" s="14"/>
      <c r="E7" s="13" t="s">
        <v>3733</v>
      </c>
      <c r="F7" s="13"/>
      <c r="G7" s="12" t="s">
        <v>3734</v>
      </c>
      <c r="I7" s="5" t="s">
        <v>3735</v>
      </c>
      <c r="K7" s="5" t="s">
        <v>3736</v>
      </c>
    </row>
    <row r="8" spans="1:13" x14ac:dyDescent="0.2">
      <c r="A8" s="5" t="s">
        <v>3737</v>
      </c>
      <c r="B8" s="14"/>
      <c r="E8" s="13" t="s">
        <v>3738</v>
      </c>
      <c r="F8" s="13"/>
      <c r="G8" s="12" t="s">
        <v>3739</v>
      </c>
      <c r="I8" s="5" t="s">
        <v>3740</v>
      </c>
      <c r="K8" s="5" t="s">
        <v>3741</v>
      </c>
    </row>
    <row r="9" spans="1:13" ht="25.5" x14ac:dyDescent="0.2">
      <c r="A9" s="13" t="s">
        <v>3742</v>
      </c>
      <c r="B9" s="14"/>
      <c r="E9" s="13" t="s">
        <v>3743</v>
      </c>
      <c r="F9" s="13"/>
      <c r="G9" s="12" t="s">
        <v>240</v>
      </c>
      <c r="I9" s="5" t="s">
        <v>3744</v>
      </c>
      <c r="K9" s="5" t="s">
        <v>3745</v>
      </c>
    </row>
    <row r="10" spans="1:13" x14ac:dyDescent="0.2">
      <c r="A10" s="5" t="s">
        <v>3746</v>
      </c>
      <c r="B10" s="14"/>
      <c r="E10" s="13" t="s">
        <v>3747</v>
      </c>
      <c r="F10" s="13"/>
      <c r="G10" s="12" t="s">
        <v>3748</v>
      </c>
      <c r="I10" s="5" t="s">
        <v>3749</v>
      </c>
      <c r="K10" s="5" t="s">
        <v>3750</v>
      </c>
    </row>
    <row r="11" spans="1:13" ht="25.5" x14ac:dyDescent="0.2">
      <c r="A11" s="13" t="s">
        <v>3751</v>
      </c>
      <c r="B11" s="14"/>
      <c r="E11" s="13" t="s">
        <v>3752</v>
      </c>
      <c r="F11" s="13"/>
      <c r="G11" s="12" t="s">
        <v>3753</v>
      </c>
      <c r="I11" s="5" t="s">
        <v>3754</v>
      </c>
      <c r="K11" s="5" t="s">
        <v>3755</v>
      </c>
    </row>
    <row r="12" spans="1:13" ht="25.5" x14ac:dyDescent="0.2">
      <c r="A12" s="13" t="s">
        <v>3756</v>
      </c>
      <c r="B12" s="14"/>
      <c r="E12" s="13" t="s">
        <v>3757</v>
      </c>
      <c r="F12" s="13"/>
      <c r="G12" s="12" t="s">
        <v>3758</v>
      </c>
      <c r="I12" s="5" t="s">
        <v>3722</v>
      </c>
      <c r="K12" s="5" t="s">
        <v>3759</v>
      </c>
    </row>
    <row r="13" spans="1:13" ht="25.5" x14ac:dyDescent="0.2">
      <c r="A13" s="13" t="s">
        <v>3760</v>
      </c>
      <c r="B13" s="14"/>
      <c r="E13" s="13" t="s">
        <v>3761</v>
      </c>
      <c r="F13" s="13"/>
      <c r="G13" s="12" t="s">
        <v>3762</v>
      </c>
      <c r="K13" s="5" t="s">
        <v>3763</v>
      </c>
    </row>
    <row r="14" spans="1:13" ht="25.5" x14ac:dyDescent="0.2">
      <c r="A14" s="13" t="s">
        <v>3764</v>
      </c>
      <c r="B14" s="13"/>
      <c r="E14" s="13" t="s">
        <v>3765</v>
      </c>
      <c r="F14" s="13"/>
      <c r="G14" s="12" t="s">
        <v>3766</v>
      </c>
      <c r="K14" s="5" t="s">
        <v>3767</v>
      </c>
    </row>
    <row r="15" spans="1:13" x14ac:dyDescent="0.2">
      <c r="A15" s="13" t="s">
        <v>3768</v>
      </c>
      <c r="B15" s="13"/>
      <c r="E15" s="13" t="s">
        <v>3769</v>
      </c>
      <c r="F15" s="13"/>
      <c r="G15" s="12" t="s">
        <v>3770</v>
      </c>
      <c r="K15" s="5" t="s">
        <v>934</v>
      </c>
    </row>
    <row r="16" spans="1:13" ht="25.5" x14ac:dyDescent="0.2">
      <c r="A16" s="13" t="s">
        <v>3771</v>
      </c>
      <c r="E16" s="13" t="s">
        <v>3772</v>
      </c>
      <c r="G16" s="12" t="s">
        <v>3773</v>
      </c>
      <c r="K16" s="5" t="s">
        <v>3774</v>
      </c>
    </row>
    <row r="17" spans="1:11" x14ac:dyDescent="0.2">
      <c r="A17" s="13" t="s">
        <v>3775</v>
      </c>
      <c r="E17" s="13" t="s">
        <v>3776</v>
      </c>
      <c r="G17" s="12" t="s">
        <v>3722</v>
      </c>
      <c r="K17" s="5" t="s">
        <v>3777</v>
      </c>
    </row>
    <row r="18" spans="1:11" x14ac:dyDescent="0.2">
      <c r="A18" s="13" t="s">
        <v>3778</v>
      </c>
      <c r="E18" s="5" t="s">
        <v>3722</v>
      </c>
      <c r="G18" s="12" t="s">
        <v>3779</v>
      </c>
      <c r="K18" s="5" t="s">
        <v>3780</v>
      </c>
    </row>
    <row r="19" spans="1:11" x14ac:dyDescent="0.2">
      <c r="A19" s="5" t="s">
        <v>3722</v>
      </c>
      <c r="E19" s="5" t="s">
        <v>3773</v>
      </c>
      <c r="K19" s="5" t="s">
        <v>3781</v>
      </c>
    </row>
    <row r="20" spans="1:11" x14ac:dyDescent="0.2">
      <c r="E20" s="5" t="s">
        <v>3727</v>
      </c>
      <c r="K20" s="5" t="s">
        <v>3782</v>
      </c>
    </row>
    <row r="21" spans="1:11" x14ac:dyDescent="0.2">
      <c r="K21" s="5" t="s">
        <v>3783</v>
      </c>
    </row>
    <row r="22" spans="1:11" x14ac:dyDescent="0.2">
      <c r="K22" s="5" t="s">
        <v>3784</v>
      </c>
    </row>
    <row r="23" spans="1:11" x14ac:dyDescent="0.2">
      <c r="K23" s="5" t="s">
        <v>3785</v>
      </c>
    </row>
    <row r="24" spans="1:11" x14ac:dyDescent="0.2">
      <c r="K24" s="5" t="s">
        <v>3786</v>
      </c>
    </row>
    <row r="25" spans="1:11" x14ac:dyDescent="0.2">
      <c r="K25" s="5" t="s">
        <v>3787</v>
      </c>
    </row>
    <row r="26" spans="1:11" x14ac:dyDescent="0.2">
      <c r="K26" s="5" t="s">
        <v>3788</v>
      </c>
    </row>
    <row r="27" spans="1:11" x14ac:dyDescent="0.2">
      <c r="K27" s="5" t="s">
        <v>414</v>
      </c>
    </row>
    <row r="28" spans="1:11" x14ac:dyDescent="0.2">
      <c r="K28" s="5" t="s">
        <v>2059</v>
      </c>
    </row>
    <row r="29" spans="1:11" x14ac:dyDescent="0.2">
      <c r="K29" s="5" t="s">
        <v>493</v>
      </c>
    </row>
    <row r="30" spans="1:11" x14ac:dyDescent="0.2">
      <c r="K30" s="5" t="s">
        <v>3789</v>
      </c>
    </row>
    <row r="31" spans="1:11" x14ac:dyDescent="0.2">
      <c r="K31" s="5" t="s">
        <v>225</v>
      </c>
    </row>
  </sheetData>
  <sortState xmlns:xlrd2="http://schemas.microsoft.com/office/spreadsheetml/2017/richdata2" ref="K2:K20">
    <sortCondition ref="K1:K20"/>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3"/>
  <sheetViews>
    <sheetView zoomScale="90" zoomScaleNormal="90" workbookViewId="0">
      <selection activeCell="E9" sqref="E9"/>
    </sheetView>
  </sheetViews>
  <sheetFormatPr defaultColWidth="20.5703125" defaultRowHeight="12.75" x14ac:dyDescent="0.2"/>
  <cols>
    <col min="1" max="1" width="20.5703125" style="37"/>
    <col min="2" max="4" width="20.5703125" style="50"/>
    <col min="5" max="11" width="20.5703125" style="38"/>
    <col min="12" max="16384" width="20.5703125" style="39"/>
  </cols>
  <sheetData>
    <row r="1" spans="1:11" ht="156.6" customHeight="1" thickBot="1" x14ac:dyDescent="0.25">
      <c r="A1" s="43" t="s">
        <v>3790</v>
      </c>
      <c r="B1" s="50" t="s">
        <v>3791</v>
      </c>
      <c r="C1" s="50" t="s">
        <v>3792</v>
      </c>
      <c r="D1" s="50" t="s">
        <v>3793</v>
      </c>
      <c r="E1" s="38" t="s">
        <v>3794</v>
      </c>
      <c r="F1" s="38" t="s">
        <v>3795</v>
      </c>
      <c r="G1" s="38" t="s">
        <v>3796</v>
      </c>
      <c r="H1" s="38" t="s">
        <v>3797</v>
      </c>
      <c r="I1" s="38" t="s">
        <v>3798</v>
      </c>
      <c r="J1" s="38" t="s">
        <v>3799</v>
      </c>
      <c r="K1" s="38" t="s">
        <v>3800</v>
      </c>
    </row>
    <row r="2" spans="1:11" ht="39" thickBot="1" x14ac:dyDescent="0.25">
      <c r="A2" s="56" t="s">
        <v>85</v>
      </c>
      <c r="B2" s="57" t="s">
        <v>3801</v>
      </c>
      <c r="C2" s="58" t="s">
        <v>3802</v>
      </c>
      <c r="D2" s="59" t="s">
        <v>3803</v>
      </c>
      <c r="E2" s="56" t="s">
        <v>3804</v>
      </c>
      <c r="F2" s="56" t="s">
        <v>3805</v>
      </c>
      <c r="G2" s="56" t="s">
        <v>3806</v>
      </c>
      <c r="H2" s="56" t="s">
        <v>3807</v>
      </c>
      <c r="I2" s="56" t="s">
        <v>3808</v>
      </c>
      <c r="J2" s="56" t="s">
        <v>3809</v>
      </c>
      <c r="K2" s="56" t="s">
        <v>3810</v>
      </c>
    </row>
    <row r="3" spans="1:11" x14ac:dyDescent="0.2">
      <c r="A3" s="190" t="s">
        <v>1234</v>
      </c>
      <c r="B3" s="255">
        <v>36000</v>
      </c>
      <c r="C3" s="41"/>
      <c r="D3" s="42" t="s">
        <v>3811</v>
      </c>
      <c r="E3" s="43">
        <v>15</v>
      </c>
      <c r="F3" s="43"/>
      <c r="G3" s="43"/>
      <c r="H3" s="43"/>
      <c r="K3" s="43"/>
    </row>
    <row r="4" spans="1:11" x14ac:dyDescent="0.2">
      <c r="A4" s="191" t="s">
        <v>3812</v>
      </c>
      <c r="B4" s="256">
        <v>36000</v>
      </c>
      <c r="C4" s="45"/>
      <c r="D4" s="192" t="s">
        <v>3811</v>
      </c>
      <c r="E4" s="43">
        <v>8</v>
      </c>
      <c r="F4" s="43"/>
      <c r="G4" s="43"/>
      <c r="H4" s="43"/>
      <c r="K4" s="43"/>
    </row>
    <row r="5" spans="1:11" x14ac:dyDescent="0.2">
      <c r="A5" s="190" t="s">
        <v>3813</v>
      </c>
      <c r="B5" s="44" t="s">
        <v>3814</v>
      </c>
      <c r="C5" s="45"/>
      <c r="D5" s="46" t="s">
        <v>3814</v>
      </c>
      <c r="E5" s="43">
        <v>18</v>
      </c>
      <c r="F5" s="43"/>
      <c r="G5" s="43"/>
      <c r="H5" s="43"/>
      <c r="K5" s="43"/>
    </row>
    <row r="6" spans="1:11" x14ac:dyDescent="0.2">
      <c r="A6" s="190" t="s">
        <v>3815</v>
      </c>
      <c r="B6" s="44" t="s">
        <v>3816</v>
      </c>
      <c r="C6" s="45"/>
      <c r="D6" s="46" t="s">
        <v>3816</v>
      </c>
      <c r="E6" s="43">
        <v>3</v>
      </c>
      <c r="F6" s="43"/>
      <c r="G6" s="43"/>
      <c r="H6" s="43"/>
      <c r="K6" s="43"/>
    </row>
    <row r="7" spans="1:11" x14ac:dyDescent="0.2">
      <c r="A7" s="190" t="s">
        <v>3817</v>
      </c>
      <c r="B7" s="44" t="s">
        <v>3818</v>
      </c>
      <c r="C7" s="45"/>
      <c r="D7" s="46" t="s">
        <v>3818</v>
      </c>
      <c r="E7" s="43">
        <v>15</v>
      </c>
      <c r="F7" s="43"/>
      <c r="G7" s="43"/>
      <c r="H7" s="43"/>
      <c r="K7" s="43"/>
    </row>
    <row r="8" spans="1:11" x14ac:dyDescent="0.2">
      <c r="A8" s="190" t="s">
        <v>219</v>
      </c>
      <c r="B8" s="44" t="s">
        <v>3819</v>
      </c>
      <c r="C8" s="45"/>
      <c r="D8" s="46" t="s">
        <v>3819</v>
      </c>
      <c r="E8" s="43">
        <v>0</v>
      </c>
      <c r="F8" s="43"/>
      <c r="G8" s="43"/>
      <c r="H8" s="43"/>
      <c r="K8" s="43"/>
    </row>
    <row r="9" spans="1:11" x14ac:dyDescent="0.2">
      <c r="A9" s="120"/>
      <c r="B9" s="44"/>
      <c r="C9" s="45"/>
      <c r="D9" s="46"/>
      <c r="E9" s="43"/>
      <c r="F9" s="43"/>
      <c r="G9" s="43"/>
      <c r="H9" s="43"/>
      <c r="K9" s="43"/>
    </row>
    <row r="10" spans="1:11" x14ac:dyDescent="0.2">
      <c r="A10" s="120"/>
      <c r="B10" s="44"/>
      <c r="C10" s="45"/>
      <c r="D10" s="46"/>
      <c r="E10" s="43"/>
      <c r="F10" s="43"/>
      <c r="G10" s="43"/>
      <c r="H10" s="43"/>
      <c r="K10" s="43"/>
    </row>
    <row r="11" spans="1:11" x14ac:dyDescent="0.2">
      <c r="A11" s="120"/>
      <c r="B11" s="44"/>
      <c r="C11" s="45"/>
      <c r="D11" s="46"/>
      <c r="E11" s="43"/>
      <c r="F11" s="43"/>
      <c r="G11" s="43"/>
      <c r="H11" s="43"/>
      <c r="K11" s="43"/>
    </row>
    <row r="12" spans="1:11" x14ac:dyDescent="0.2">
      <c r="A12" s="120"/>
      <c r="B12" s="44"/>
      <c r="C12" s="45"/>
      <c r="D12" s="46"/>
      <c r="E12" s="43"/>
      <c r="F12" s="43"/>
      <c r="G12" s="43"/>
      <c r="H12" s="43"/>
      <c r="K12" s="43"/>
    </row>
    <row r="13" spans="1:11" x14ac:dyDescent="0.2">
      <c r="A13" s="120"/>
      <c r="B13" s="44"/>
      <c r="C13" s="45"/>
      <c r="D13" s="46"/>
      <c r="E13" s="43"/>
      <c r="F13" s="43"/>
      <c r="G13" s="43"/>
      <c r="H13" s="43"/>
      <c r="K13" s="43"/>
    </row>
    <row r="14" spans="1:11" x14ac:dyDescent="0.2">
      <c r="A14" s="120"/>
      <c r="B14" s="44"/>
      <c r="C14" s="45"/>
      <c r="D14" s="46"/>
      <c r="E14" s="43"/>
      <c r="F14" s="43"/>
      <c r="G14" s="43"/>
      <c r="H14" s="43"/>
      <c r="K14" s="43"/>
    </row>
    <row r="15" spans="1:11" x14ac:dyDescent="0.2">
      <c r="A15" s="120"/>
      <c r="B15" s="44"/>
      <c r="C15" s="45"/>
      <c r="D15" s="46"/>
      <c r="E15" s="43"/>
      <c r="F15" s="43"/>
      <c r="G15" s="43"/>
      <c r="H15" s="43"/>
      <c r="K15" s="43"/>
    </row>
    <row r="16" spans="1:11" x14ac:dyDescent="0.2">
      <c r="A16" s="120"/>
      <c r="B16" s="44"/>
      <c r="C16" s="45"/>
      <c r="D16" s="46"/>
      <c r="E16" s="43"/>
      <c r="F16" s="43"/>
      <c r="G16" s="43"/>
      <c r="H16" s="43"/>
      <c r="K16" s="43"/>
    </row>
    <row r="17" spans="1:11" x14ac:dyDescent="0.2">
      <c r="A17" s="120"/>
      <c r="B17" s="44"/>
      <c r="C17" s="45"/>
      <c r="D17" s="46"/>
      <c r="E17" s="43"/>
      <c r="F17" s="43"/>
      <c r="G17" s="43"/>
      <c r="H17" s="43"/>
      <c r="K17" s="43"/>
    </row>
    <row r="18" spans="1:11" x14ac:dyDescent="0.2">
      <c r="A18" s="120"/>
      <c r="B18" s="44"/>
      <c r="C18" s="45"/>
      <c r="D18" s="46"/>
      <c r="E18" s="43"/>
      <c r="F18" s="43"/>
      <c r="G18" s="43"/>
      <c r="H18" s="43"/>
      <c r="K18" s="43"/>
    </row>
    <row r="19" spans="1:11" x14ac:dyDescent="0.2">
      <c r="A19" s="120"/>
      <c r="B19" s="44"/>
      <c r="C19" s="45"/>
      <c r="D19" s="46"/>
      <c r="E19" s="43"/>
      <c r="F19" s="43"/>
      <c r="G19" s="43"/>
      <c r="H19" s="43"/>
      <c r="K19" s="43"/>
    </row>
    <row r="20" spans="1:11" x14ac:dyDescent="0.2">
      <c r="A20" s="120"/>
      <c r="B20" s="44"/>
      <c r="C20" s="45"/>
      <c r="D20" s="46"/>
      <c r="E20" s="43"/>
      <c r="F20" s="43"/>
      <c r="G20" s="43"/>
      <c r="H20" s="43"/>
      <c r="K20" s="43"/>
    </row>
    <row r="21" spans="1:11" x14ac:dyDescent="0.2">
      <c r="A21" s="120"/>
      <c r="B21" s="44"/>
      <c r="C21" s="45"/>
      <c r="D21" s="46"/>
      <c r="E21" s="43"/>
      <c r="F21" s="43"/>
      <c r="G21" s="43"/>
      <c r="H21" s="43"/>
      <c r="K21" s="43"/>
    </row>
    <row r="22" spans="1:11" x14ac:dyDescent="0.2">
      <c r="A22" s="120"/>
      <c r="B22" s="44"/>
      <c r="C22" s="45"/>
      <c r="D22" s="46"/>
      <c r="E22" s="43"/>
      <c r="F22" s="43"/>
      <c r="G22" s="43"/>
      <c r="H22" s="43"/>
      <c r="K22" s="43"/>
    </row>
    <row r="23" spans="1:11" x14ac:dyDescent="0.2">
      <c r="A23" s="120"/>
      <c r="B23" s="44"/>
      <c r="C23" s="45"/>
      <c r="D23" s="46"/>
      <c r="E23" s="43"/>
      <c r="F23" s="43"/>
      <c r="G23" s="43"/>
      <c r="H23" s="43"/>
      <c r="K23" s="43"/>
    </row>
    <row r="24" spans="1:11" x14ac:dyDescent="0.2">
      <c r="A24" s="120"/>
      <c r="B24" s="44"/>
      <c r="C24" s="45"/>
      <c r="D24" s="46"/>
      <c r="E24" s="43"/>
      <c r="F24" s="43"/>
      <c r="G24" s="43"/>
      <c r="H24" s="43"/>
      <c r="K24" s="43"/>
    </row>
    <row r="25" spans="1:11" x14ac:dyDescent="0.2">
      <c r="A25" s="120"/>
      <c r="B25" s="44"/>
      <c r="C25" s="45"/>
      <c r="D25" s="46"/>
      <c r="E25" s="43"/>
      <c r="F25" s="43"/>
      <c r="G25" s="43"/>
      <c r="H25" s="43"/>
      <c r="K25" s="43"/>
    </row>
    <row r="26" spans="1:11" x14ac:dyDescent="0.2">
      <c r="A26" s="120"/>
      <c r="B26" s="44"/>
      <c r="C26" s="45"/>
      <c r="D26" s="46"/>
      <c r="E26" s="43"/>
      <c r="F26" s="43"/>
      <c r="G26" s="43"/>
      <c r="H26" s="43"/>
      <c r="K26" s="43"/>
    </row>
    <row r="27" spans="1:11" x14ac:dyDescent="0.2">
      <c r="A27" s="120"/>
      <c r="B27" s="44"/>
      <c r="C27" s="45"/>
      <c r="D27" s="46"/>
      <c r="E27" s="43"/>
      <c r="F27" s="43"/>
      <c r="G27" s="43"/>
      <c r="H27" s="43"/>
      <c r="K27" s="43"/>
    </row>
    <row r="28" spans="1:11" x14ac:dyDescent="0.2">
      <c r="A28" s="120"/>
      <c r="B28" s="44"/>
      <c r="C28" s="45"/>
      <c r="D28" s="46"/>
      <c r="E28" s="43"/>
      <c r="F28" s="43"/>
      <c r="G28" s="43"/>
      <c r="H28" s="43"/>
      <c r="K28" s="43"/>
    </row>
    <row r="29" spans="1:11" x14ac:dyDescent="0.2">
      <c r="A29" s="120"/>
      <c r="B29" s="44"/>
      <c r="C29" s="45"/>
      <c r="D29" s="46"/>
      <c r="E29" s="43"/>
      <c r="F29" s="43"/>
      <c r="G29" s="43"/>
      <c r="H29" s="43"/>
      <c r="K29" s="43"/>
    </row>
    <row r="30" spans="1:11" x14ac:dyDescent="0.2">
      <c r="A30" s="120"/>
      <c r="B30" s="44"/>
      <c r="C30" s="45"/>
      <c r="D30" s="46"/>
      <c r="E30" s="43"/>
      <c r="F30" s="43"/>
      <c r="G30" s="43"/>
      <c r="H30" s="43"/>
      <c r="K30" s="43"/>
    </row>
    <row r="31" spans="1:11" x14ac:dyDescent="0.2">
      <c r="A31" s="120"/>
      <c r="B31" s="44"/>
      <c r="C31" s="45"/>
      <c r="D31" s="46"/>
      <c r="E31" s="43"/>
      <c r="F31" s="43"/>
      <c r="G31" s="43"/>
      <c r="H31" s="43"/>
      <c r="K31" s="43"/>
    </row>
    <row r="32" spans="1:11" x14ac:dyDescent="0.2">
      <c r="A32" s="120"/>
      <c r="B32" s="44"/>
      <c r="C32" s="45"/>
      <c r="D32" s="46"/>
      <c r="E32" s="43"/>
      <c r="F32" s="43"/>
      <c r="G32" s="43"/>
      <c r="H32" s="43"/>
      <c r="K32" s="43"/>
    </row>
    <row r="33" spans="1:11" x14ac:dyDescent="0.2">
      <c r="A33" s="120"/>
      <c r="B33" s="44"/>
      <c r="C33" s="45"/>
      <c r="D33" s="46"/>
      <c r="E33" s="43"/>
      <c r="F33" s="43"/>
      <c r="G33" s="43"/>
      <c r="H33" s="43"/>
      <c r="K33" s="43"/>
    </row>
    <row r="34" spans="1:11" x14ac:dyDescent="0.2">
      <c r="A34" s="120"/>
      <c r="B34" s="44"/>
      <c r="C34" s="45"/>
      <c r="D34" s="46"/>
      <c r="E34" s="43"/>
      <c r="F34" s="43"/>
      <c r="G34" s="43"/>
      <c r="H34" s="43"/>
      <c r="K34" s="43"/>
    </row>
    <row r="35" spans="1:11" x14ac:dyDescent="0.2">
      <c r="A35" s="120"/>
      <c r="B35" s="44"/>
      <c r="C35" s="45"/>
      <c r="D35" s="46"/>
      <c r="E35" s="43"/>
      <c r="F35" s="43"/>
      <c r="G35" s="43"/>
      <c r="H35" s="43"/>
      <c r="K35" s="43"/>
    </row>
    <row r="36" spans="1:11" x14ac:dyDescent="0.2">
      <c r="A36" s="120"/>
      <c r="B36" s="44"/>
      <c r="C36" s="45"/>
      <c r="D36" s="46"/>
      <c r="E36" s="43"/>
      <c r="F36" s="43"/>
      <c r="G36" s="43"/>
      <c r="H36" s="43"/>
      <c r="K36" s="43"/>
    </row>
    <row r="37" spans="1:11" x14ac:dyDescent="0.2">
      <c r="A37" s="120"/>
      <c r="B37" s="44"/>
      <c r="C37" s="45"/>
      <c r="D37" s="46"/>
      <c r="E37" s="43"/>
      <c r="F37" s="43"/>
      <c r="G37" s="43"/>
      <c r="H37" s="43"/>
      <c r="K37" s="43"/>
    </row>
    <row r="38" spans="1:11" x14ac:dyDescent="0.2">
      <c r="A38" s="120"/>
      <c r="B38" s="44"/>
      <c r="C38" s="45"/>
      <c r="D38" s="46"/>
      <c r="E38" s="43"/>
      <c r="F38" s="43"/>
      <c r="G38" s="43"/>
      <c r="H38" s="43"/>
      <c r="K38" s="43"/>
    </row>
    <row r="39" spans="1:11" x14ac:dyDescent="0.2">
      <c r="A39" s="120"/>
      <c r="B39" s="44"/>
      <c r="C39" s="45"/>
      <c r="D39" s="46"/>
      <c r="E39" s="43"/>
      <c r="F39" s="43"/>
      <c r="G39" s="43"/>
      <c r="H39" s="43"/>
      <c r="K39" s="43"/>
    </row>
    <row r="40" spans="1:11" x14ac:dyDescent="0.2">
      <c r="A40" s="120"/>
      <c r="B40" s="44"/>
      <c r="C40" s="45"/>
      <c r="D40" s="46"/>
      <c r="E40" s="43"/>
      <c r="F40" s="43"/>
      <c r="G40" s="43"/>
      <c r="H40" s="43"/>
      <c r="K40" s="43"/>
    </row>
    <row r="41" spans="1:11" x14ac:dyDescent="0.2">
      <c r="A41" s="120"/>
      <c r="B41" s="44"/>
      <c r="C41" s="45"/>
      <c r="D41" s="46"/>
      <c r="E41" s="43"/>
      <c r="F41" s="43"/>
      <c r="G41" s="43"/>
      <c r="H41" s="43"/>
      <c r="K41" s="43"/>
    </row>
    <row r="42" spans="1:11" x14ac:dyDescent="0.2">
      <c r="A42" s="120"/>
      <c r="B42" s="44"/>
      <c r="C42" s="45"/>
      <c r="D42" s="46"/>
      <c r="E42" s="43"/>
      <c r="F42" s="43"/>
      <c r="G42" s="43"/>
      <c r="H42" s="43"/>
      <c r="K42" s="43"/>
    </row>
    <row r="43" spans="1:11" x14ac:dyDescent="0.2">
      <c r="A43" s="120"/>
      <c r="B43" s="44"/>
      <c r="C43" s="45"/>
      <c r="D43" s="46"/>
      <c r="E43" s="43"/>
      <c r="F43" s="43"/>
      <c r="G43" s="43"/>
      <c r="H43" s="43"/>
      <c r="K43" s="43"/>
    </row>
    <row r="44" spans="1:11" x14ac:dyDescent="0.2">
      <c r="A44" s="120"/>
      <c r="B44" s="44"/>
      <c r="C44" s="45"/>
      <c r="D44" s="46"/>
      <c r="E44" s="43"/>
      <c r="F44" s="43"/>
      <c r="G44" s="43"/>
      <c r="H44" s="43"/>
      <c r="K44" s="43"/>
    </row>
    <row r="45" spans="1:11" x14ac:dyDescent="0.2">
      <c r="A45" s="120"/>
      <c r="B45" s="44"/>
      <c r="C45" s="45"/>
      <c r="D45" s="46"/>
      <c r="E45" s="43"/>
      <c r="F45" s="43"/>
      <c r="G45" s="43"/>
      <c r="H45" s="43"/>
      <c r="K45" s="43"/>
    </row>
    <row r="46" spans="1:11" x14ac:dyDescent="0.2">
      <c r="A46" s="120"/>
      <c r="B46" s="44"/>
      <c r="C46" s="45"/>
      <c r="D46" s="46"/>
      <c r="E46" s="43"/>
      <c r="F46" s="43"/>
      <c r="G46" s="43"/>
      <c r="H46" s="43"/>
      <c r="K46" s="43"/>
    </row>
    <row r="47" spans="1:11" x14ac:dyDescent="0.2">
      <c r="A47" s="120"/>
      <c r="B47" s="44"/>
      <c r="C47" s="45"/>
      <c r="D47" s="46"/>
      <c r="E47" s="43"/>
      <c r="F47" s="43"/>
      <c r="G47" s="43"/>
      <c r="H47" s="43"/>
      <c r="K47" s="43"/>
    </row>
    <row r="48" spans="1:11" x14ac:dyDescent="0.2">
      <c r="A48" s="120"/>
      <c r="B48" s="44"/>
      <c r="C48" s="45"/>
      <c r="D48" s="46"/>
      <c r="E48" s="43"/>
      <c r="F48" s="43"/>
      <c r="G48" s="43"/>
      <c r="H48" s="43"/>
      <c r="K48" s="43"/>
    </row>
    <row r="49" spans="1:11" ht="13.5" thickBot="1" x14ac:dyDescent="0.25">
      <c r="A49" s="120"/>
      <c r="B49" s="47"/>
      <c r="C49" s="48"/>
      <c r="D49" s="49"/>
      <c r="E49" s="43"/>
      <c r="F49" s="43"/>
      <c r="G49" s="43"/>
      <c r="H49" s="43"/>
      <c r="K49" s="43"/>
    </row>
    <row r="50" spans="1:11" x14ac:dyDescent="0.2">
      <c r="A50" s="120"/>
    </row>
    <row r="51" spans="1:11" x14ac:dyDescent="0.2">
      <c r="A51" s="120"/>
    </row>
    <row r="52" spans="1:11" x14ac:dyDescent="0.2">
      <c r="A52" s="120"/>
    </row>
    <row r="53" spans="1:11" x14ac:dyDescent="0.2">
      <c r="A53" s="120"/>
    </row>
    <row r="54" spans="1:11" x14ac:dyDescent="0.2">
      <c r="A54" s="120"/>
    </row>
    <row r="55" spans="1:11" x14ac:dyDescent="0.2">
      <c r="A55" s="120"/>
    </row>
    <row r="56" spans="1:11" x14ac:dyDescent="0.2">
      <c r="A56" s="120"/>
    </row>
    <row r="57" spans="1:11" x14ac:dyDescent="0.2">
      <c r="A57" s="120"/>
    </row>
    <row r="58" spans="1:11" x14ac:dyDescent="0.2">
      <c r="A58" s="120"/>
    </row>
    <row r="59" spans="1:11" x14ac:dyDescent="0.2">
      <c r="A59" s="120"/>
    </row>
    <row r="60" spans="1:11" x14ac:dyDescent="0.2">
      <c r="A60" s="120"/>
    </row>
    <row r="61" spans="1:11" x14ac:dyDescent="0.2">
      <c r="A61" s="120"/>
    </row>
    <row r="62" spans="1:11" x14ac:dyDescent="0.2">
      <c r="A62" s="120"/>
    </row>
    <row r="63" spans="1:11" x14ac:dyDescent="0.2">
      <c r="A63" s="120"/>
    </row>
    <row r="64" spans="1: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row r="126" spans="1:1" x14ac:dyDescent="0.2">
      <c r="A126" s="120"/>
    </row>
    <row r="127" spans="1:1" x14ac:dyDescent="0.2">
      <c r="A127" s="120"/>
    </row>
    <row r="128" spans="1:1" x14ac:dyDescent="0.2">
      <c r="A128" s="120"/>
    </row>
    <row r="129" spans="1:1" x14ac:dyDescent="0.2">
      <c r="A129" s="120"/>
    </row>
    <row r="130" spans="1:1" x14ac:dyDescent="0.2">
      <c r="A130" s="120"/>
    </row>
    <row r="131" spans="1:1" x14ac:dyDescent="0.2">
      <c r="A131" s="120"/>
    </row>
    <row r="132" spans="1:1" x14ac:dyDescent="0.2">
      <c r="A132" s="120"/>
    </row>
    <row r="133" spans="1:1" x14ac:dyDescent="0.2">
      <c r="A133" s="120"/>
    </row>
    <row r="134" spans="1:1" x14ac:dyDescent="0.2">
      <c r="A134" s="120"/>
    </row>
    <row r="135" spans="1:1" x14ac:dyDescent="0.2">
      <c r="A135" s="120"/>
    </row>
    <row r="136" spans="1:1" x14ac:dyDescent="0.2">
      <c r="A136" s="120"/>
    </row>
    <row r="137" spans="1:1" x14ac:dyDescent="0.2">
      <c r="A137" s="120"/>
    </row>
    <row r="138" spans="1:1" x14ac:dyDescent="0.2">
      <c r="A138" s="120"/>
    </row>
    <row r="139" spans="1:1" x14ac:dyDescent="0.2">
      <c r="A139" s="120"/>
    </row>
    <row r="140" spans="1:1" x14ac:dyDescent="0.2">
      <c r="A140" s="120"/>
    </row>
    <row r="141" spans="1:1" x14ac:dyDescent="0.2">
      <c r="A141" s="120"/>
    </row>
    <row r="142" spans="1:1" x14ac:dyDescent="0.2">
      <c r="A142" s="120"/>
    </row>
    <row r="143" spans="1:1" x14ac:dyDescent="0.2">
      <c r="A143" s="120"/>
    </row>
    <row r="144" spans="1:1" x14ac:dyDescent="0.2">
      <c r="A144" s="120"/>
    </row>
    <row r="145" spans="1:1" x14ac:dyDescent="0.2">
      <c r="A145" s="120"/>
    </row>
    <row r="146" spans="1:1" x14ac:dyDescent="0.2">
      <c r="A146" s="120"/>
    </row>
    <row r="147" spans="1:1" x14ac:dyDescent="0.2">
      <c r="A147" s="120"/>
    </row>
    <row r="148" spans="1:1" x14ac:dyDescent="0.2">
      <c r="A148" s="120"/>
    </row>
    <row r="149" spans="1:1" x14ac:dyDescent="0.2">
      <c r="A149" s="120"/>
    </row>
    <row r="150" spans="1:1" x14ac:dyDescent="0.2">
      <c r="A150" s="120"/>
    </row>
    <row r="151" spans="1:1" x14ac:dyDescent="0.2">
      <c r="A151" s="120"/>
    </row>
    <row r="152" spans="1:1" x14ac:dyDescent="0.2">
      <c r="A152" s="120"/>
    </row>
    <row r="153" spans="1:1" x14ac:dyDescent="0.2">
      <c r="A153" s="120"/>
    </row>
    <row r="154" spans="1:1" x14ac:dyDescent="0.2">
      <c r="A154" s="120"/>
    </row>
    <row r="155" spans="1:1" x14ac:dyDescent="0.2">
      <c r="A155" s="120"/>
    </row>
    <row r="156" spans="1:1" x14ac:dyDescent="0.2">
      <c r="A156" s="120"/>
    </row>
    <row r="157" spans="1:1" x14ac:dyDescent="0.2">
      <c r="A157" s="120"/>
    </row>
    <row r="158" spans="1:1" x14ac:dyDescent="0.2">
      <c r="A158" s="120"/>
    </row>
    <row r="159" spans="1:1" x14ac:dyDescent="0.2">
      <c r="A159" s="120"/>
    </row>
    <row r="160" spans="1:1" x14ac:dyDescent="0.2">
      <c r="A160" s="120"/>
    </row>
    <row r="161" spans="1:1" x14ac:dyDescent="0.2">
      <c r="A161" s="120"/>
    </row>
    <row r="162" spans="1:1" x14ac:dyDescent="0.2">
      <c r="A162" s="120"/>
    </row>
    <row r="163" spans="1:1" x14ac:dyDescent="0.2">
      <c r="A163" s="120"/>
    </row>
    <row r="164" spans="1:1" x14ac:dyDescent="0.2">
      <c r="A164" s="120"/>
    </row>
    <row r="165" spans="1:1" x14ac:dyDescent="0.2">
      <c r="A165" s="120"/>
    </row>
    <row r="166" spans="1:1" x14ac:dyDescent="0.2">
      <c r="A166" s="120"/>
    </row>
    <row r="167" spans="1:1" x14ac:dyDescent="0.2">
      <c r="A167" s="120"/>
    </row>
    <row r="168" spans="1:1" x14ac:dyDescent="0.2">
      <c r="A168" s="120"/>
    </row>
    <row r="169" spans="1:1" x14ac:dyDescent="0.2">
      <c r="A169" s="120"/>
    </row>
    <row r="170" spans="1:1" x14ac:dyDescent="0.2">
      <c r="A170" s="120"/>
    </row>
    <row r="171" spans="1:1" x14ac:dyDescent="0.2">
      <c r="A171" s="120"/>
    </row>
    <row r="172" spans="1:1" x14ac:dyDescent="0.2">
      <c r="A172" s="120"/>
    </row>
    <row r="173" spans="1:1" x14ac:dyDescent="0.2">
      <c r="A173" s="120"/>
    </row>
  </sheetData>
  <sheetProtection formatCells="0" formatColumns="0" formatRows="0" insertColumns="0" insertRows="0" insertHyperlinks="0" deleteColumns="0" deleteRows="0" sort="0" autoFilter="0" pivotTables="0"/>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91DB3-264C-43CF-8A47-C9BA874DC26C}">
  <dimension ref="A1:XFD41"/>
  <sheetViews>
    <sheetView tabSelected="1" workbookViewId="0">
      <selection activeCell="D7" sqref="D7"/>
    </sheetView>
  </sheetViews>
  <sheetFormatPr defaultRowHeight="12.75" x14ac:dyDescent="0.2"/>
  <cols>
    <col min="1" max="1" width="65.5703125" bestFit="1" customWidth="1"/>
    <col min="2" max="2" width="20.5703125" customWidth="1"/>
    <col min="3" max="3" width="15.5703125" customWidth="1"/>
    <col min="4" max="4" width="16.5703125" style="209" customWidth="1"/>
    <col min="5" max="5" width="26.5703125" customWidth="1"/>
  </cols>
  <sheetData>
    <row r="1" spans="1:5" s="39" customFormat="1" ht="156.6" customHeight="1" x14ac:dyDescent="0.2">
      <c r="A1" s="43" t="s">
        <v>3820</v>
      </c>
      <c r="B1" s="50" t="s">
        <v>3821</v>
      </c>
      <c r="C1" s="50" t="s">
        <v>3822</v>
      </c>
      <c r="D1" s="200" t="s">
        <v>3823</v>
      </c>
      <c r="E1" s="38" t="s">
        <v>3824</v>
      </c>
    </row>
    <row r="2" spans="1:5" s="39" customFormat="1" ht="25.5" x14ac:dyDescent="0.2">
      <c r="A2" s="56" t="s">
        <v>3703</v>
      </c>
      <c r="B2" s="57" t="s">
        <v>3825</v>
      </c>
      <c r="C2" s="58" t="s">
        <v>3826</v>
      </c>
      <c r="D2" s="201" t="s">
        <v>3827</v>
      </c>
      <c r="E2" s="61" t="s">
        <v>3828</v>
      </c>
    </row>
    <row r="3" spans="1:5" s="39" customFormat="1" x14ac:dyDescent="0.2">
      <c r="A3" s="51" t="s">
        <v>3708</v>
      </c>
      <c r="B3" s="40"/>
      <c r="C3" s="41"/>
      <c r="D3" s="202"/>
      <c r="E3" s="62">
        <v>0</v>
      </c>
    </row>
    <row r="4" spans="1:5" s="39" customFormat="1" x14ac:dyDescent="0.2">
      <c r="A4" s="51" t="s">
        <v>3714</v>
      </c>
      <c r="B4" s="44"/>
      <c r="C4" s="45"/>
      <c r="D4" s="203"/>
      <c r="E4" s="62">
        <v>0</v>
      </c>
    </row>
    <row r="5" spans="1:5" s="39" customFormat="1" x14ac:dyDescent="0.2">
      <c r="A5" s="51" t="s">
        <v>3720</v>
      </c>
      <c r="B5" s="44"/>
      <c r="C5" s="45"/>
      <c r="D5" s="203"/>
      <c r="E5" s="62">
        <f>IF(A5="","",COUNTIF(apc[Transitional Agreement article published under],A5))</f>
        <v>0</v>
      </c>
    </row>
    <row r="6" spans="1:5" s="39" customFormat="1" x14ac:dyDescent="0.2">
      <c r="A6" s="51" t="s">
        <v>3725</v>
      </c>
      <c r="B6" s="44"/>
      <c r="C6" s="45"/>
      <c r="D6" s="203"/>
      <c r="E6" s="62">
        <f>IF(A6="","",COUNTIF(apc[Transitional Agreement article published under],A6))</f>
        <v>0</v>
      </c>
    </row>
    <row r="7" spans="1:5" s="39" customFormat="1" x14ac:dyDescent="0.2">
      <c r="A7" s="39" t="s">
        <v>3829</v>
      </c>
      <c r="B7" s="44"/>
      <c r="C7" s="45"/>
      <c r="D7" s="203"/>
      <c r="E7" s="62">
        <f>IF(A8="","",COUNTIF(apc[Transitional Agreement article published under],A8))</f>
        <v>0</v>
      </c>
    </row>
    <row r="8" spans="1:5" s="39" customFormat="1" x14ac:dyDescent="0.2">
      <c r="A8" s="51" t="s">
        <v>3731</v>
      </c>
      <c r="B8" s="44"/>
      <c r="C8" s="45"/>
      <c r="D8" s="203"/>
      <c r="E8" s="62">
        <f>IF(A9="","",COUNTIF(apc[Transitional Agreement article published under],A9))</f>
        <v>0</v>
      </c>
    </row>
    <row r="9" spans="1:5" s="39" customFormat="1" x14ac:dyDescent="0.2">
      <c r="A9" s="51" t="s">
        <v>3741</v>
      </c>
      <c r="B9" s="44"/>
      <c r="C9" s="45"/>
      <c r="D9" s="203"/>
      <c r="E9" s="62">
        <f>IF(A10="","",COUNTIF(apc[Transitional Agreement article published under],A10))</f>
        <v>0</v>
      </c>
    </row>
    <row r="10" spans="1:5" s="39" customFormat="1" x14ac:dyDescent="0.2">
      <c r="A10" s="51" t="s">
        <v>3745</v>
      </c>
      <c r="B10" s="44"/>
      <c r="C10" s="45"/>
      <c r="D10" s="203"/>
      <c r="E10" s="62">
        <f>IF(A11="","",COUNTIF(apc[Transitional Agreement article published under],A11))</f>
        <v>0</v>
      </c>
    </row>
    <row r="11" spans="1:5" s="39" customFormat="1" x14ac:dyDescent="0.2">
      <c r="A11" s="51" t="s">
        <v>3750</v>
      </c>
      <c r="B11" s="44"/>
      <c r="C11" s="45"/>
      <c r="D11" s="203"/>
      <c r="E11" s="62">
        <f>IF(A12="","",COUNTIF(apc[Transitional Agreement article published under],A12))</f>
        <v>0</v>
      </c>
    </row>
    <row r="12" spans="1:5" s="39" customFormat="1" x14ac:dyDescent="0.2">
      <c r="A12" s="51" t="s">
        <v>3755</v>
      </c>
      <c r="B12" s="44"/>
      <c r="C12" s="45"/>
      <c r="D12" s="203"/>
      <c r="E12" s="62">
        <f>IF(A13="","",COUNTIF(apc[Transitional Agreement article published under],A13))</f>
        <v>0</v>
      </c>
    </row>
    <row r="13" spans="1:5" s="39" customFormat="1" x14ac:dyDescent="0.2">
      <c r="A13" s="51" t="s">
        <v>3759</v>
      </c>
      <c r="B13" s="44"/>
      <c r="C13" s="45"/>
      <c r="D13" s="203"/>
      <c r="E13" s="62">
        <f>IF(A14="","",COUNTIF(apc[Transitional Agreement article published under],A14))</f>
        <v>0</v>
      </c>
    </row>
    <row r="14" spans="1:5" s="39" customFormat="1" x14ac:dyDescent="0.2">
      <c r="A14" s="51" t="s">
        <v>3763</v>
      </c>
      <c r="B14" s="44"/>
      <c r="C14" s="45"/>
      <c r="D14" s="203"/>
      <c r="E14" s="62">
        <f>IF(A15="","",COUNTIF(apc[Transitional Agreement article published under],A15))</f>
        <v>0</v>
      </c>
    </row>
    <row r="15" spans="1:5" s="39" customFormat="1" x14ac:dyDescent="0.2">
      <c r="A15" s="51" t="s">
        <v>3767</v>
      </c>
      <c r="B15" s="44"/>
      <c r="C15" s="45"/>
      <c r="D15" s="203"/>
      <c r="E15" s="62">
        <f>IF(A16="","",COUNTIF(apc[Transitional Agreement article published under],A16))</f>
        <v>2</v>
      </c>
    </row>
    <row r="16" spans="1:5" s="198" customFormat="1" x14ac:dyDescent="0.2">
      <c r="A16" s="194" t="s">
        <v>934</v>
      </c>
      <c r="B16" s="195" t="s">
        <v>3830</v>
      </c>
      <c r="C16" s="196"/>
      <c r="D16" s="204" t="s">
        <v>3819</v>
      </c>
      <c r="E16" s="197">
        <v>2</v>
      </c>
    </row>
    <row r="17" spans="1:76" s="39" customFormat="1" x14ac:dyDescent="0.2">
      <c r="A17" s="51" t="s">
        <v>3774</v>
      </c>
      <c r="B17" s="44"/>
      <c r="C17" s="45"/>
      <c r="D17" s="203"/>
      <c r="E17" s="62">
        <f>IF(A18="","",COUNTIF(apc[Transitional Agreement article published under],A18))</f>
        <v>0</v>
      </c>
    </row>
    <row r="18" spans="1:76" s="39" customFormat="1" x14ac:dyDescent="0.2">
      <c r="A18" s="51" t="s">
        <v>3777</v>
      </c>
      <c r="B18" s="44"/>
      <c r="C18" s="45"/>
      <c r="D18" s="203"/>
      <c r="E18" s="62">
        <f>IF(A19="","",COUNTIF(apc[Transitional Agreement article published under],A19))</f>
        <v>0</v>
      </c>
    </row>
    <row r="19" spans="1:76" s="39" customFormat="1" x14ac:dyDescent="0.2">
      <c r="A19" s="51" t="s">
        <v>3780</v>
      </c>
      <c r="B19" s="44"/>
      <c r="C19" s="45"/>
      <c r="D19" s="203"/>
      <c r="E19" s="62">
        <f>IF(A20="","",COUNTIF(apc[Transitional Agreement article published under],A20))</f>
        <v>0</v>
      </c>
    </row>
    <row r="20" spans="1:76" s="39" customFormat="1" x14ac:dyDescent="0.2">
      <c r="A20" s="51" t="s">
        <v>3781</v>
      </c>
      <c r="B20" s="44"/>
      <c r="C20" s="45"/>
      <c r="D20" s="203"/>
      <c r="E20" s="62">
        <f>IF(A21="","",COUNTIF(apc[Transitional Agreement article published under],A21))</f>
        <v>0</v>
      </c>
    </row>
    <row r="21" spans="1:76" s="39" customFormat="1" x14ac:dyDescent="0.2">
      <c r="A21" s="51" t="s">
        <v>3782</v>
      </c>
      <c r="B21" s="44"/>
      <c r="C21" s="45"/>
      <c r="D21" s="203"/>
      <c r="E21" s="62">
        <f>IF(A23="","",COUNTIF(apc[Transitional Agreement article published under],A23))</f>
        <v>0</v>
      </c>
    </row>
    <row r="22" spans="1:76" s="39" customFormat="1" x14ac:dyDescent="0.2">
      <c r="A22" s="194" t="s">
        <v>3831</v>
      </c>
      <c r="B22" s="195" t="s">
        <v>3819</v>
      </c>
      <c r="C22" s="45"/>
      <c r="D22" s="205">
        <v>0</v>
      </c>
      <c r="E22" s="197">
        <v>0</v>
      </c>
    </row>
    <row r="23" spans="1:76" x14ac:dyDescent="0.2">
      <c r="A23" s="51" t="s">
        <v>3832</v>
      </c>
      <c r="B23" s="44"/>
      <c r="C23" s="45"/>
      <c r="D23" s="203"/>
      <c r="E23" s="62">
        <v>0</v>
      </c>
    </row>
    <row r="24" spans="1:76" x14ac:dyDescent="0.2">
      <c r="A24" s="121" t="s">
        <v>3833</v>
      </c>
      <c r="B24" s="44"/>
      <c r="C24" s="45"/>
      <c r="D24" s="203"/>
      <c r="E24" s="62">
        <f>IF(A25="","",COUNTIF(apc[Transitional Agreement article published under],A25))</f>
        <v>0</v>
      </c>
    </row>
    <row r="25" spans="1:76" x14ac:dyDescent="0.2">
      <c r="A25" t="s">
        <v>3784</v>
      </c>
      <c r="B25" s="44"/>
      <c r="C25" s="45"/>
      <c r="D25" s="203"/>
      <c r="E25" s="62">
        <f>IF(A26="","",COUNTIF(apc[Transitional Agreement article published under],A26))</f>
        <v>0</v>
      </c>
    </row>
    <row r="26" spans="1:76" x14ac:dyDescent="0.2">
      <c r="A26" t="s">
        <v>3785</v>
      </c>
      <c r="B26" s="44"/>
      <c r="C26" s="45"/>
      <c r="D26" s="203"/>
      <c r="E26" s="62">
        <f>IF(A27="","",COUNTIF(apc[Transitional Agreement article published under],A27))</f>
        <v>0</v>
      </c>
    </row>
    <row r="27" spans="1:76" x14ac:dyDescent="0.2">
      <c r="A27" t="s">
        <v>3786</v>
      </c>
      <c r="B27" s="44"/>
      <c r="C27" s="45"/>
      <c r="D27" s="203"/>
      <c r="E27" s="62">
        <f>IF(A28="","",COUNTIF(apc[Transitional Agreement article published under],A28))</f>
        <v>0</v>
      </c>
    </row>
    <row r="28" spans="1:76" x14ac:dyDescent="0.2">
      <c r="A28" t="s">
        <v>3787</v>
      </c>
      <c r="B28" s="44"/>
      <c r="C28" s="45"/>
      <c r="D28" s="203"/>
      <c r="E28" s="62">
        <f>IF(A29="","",COUNTIF(apc[Transitional Agreement article published under],A29))</f>
        <v>0</v>
      </c>
    </row>
    <row r="29" spans="1:76" x14ac:dyDescent="0.2">
      <c r="A29" t="s">
        <v>3788</v>
      </c>
      <c r="B29" s="44"/>
      <c r="C29" s="45"/>
      <c r="D29" s="203"/>
      <c r="E29" s="62">
        <f>IF(A30="","",COUNTIF(apc[Transitional Agreement article published under],A30))</f>
        <v>11</v>
      </c>
    </row>
    <row r="30" spans="1:76" s="133" customFormat="1" x14ac:dyDescent="0.2">
      <c r="A30" s="133" t="s">
        <v>414</v>
      </c>
      <c r="B30" s="195" t="s">
        <v>3834</v>
      </c>
      <c r="C30" s="196"/>
      <c r="D30" s="204" t="s">
        <v>3835</v>
      </c>
      <c r="E30" s="197">
        <v>16</v>
      </c>
      <c r="F30" s="245"/>
    </row>
    <row r="31" spans="1:76" s="133" customFormat="1" x14ac:dyDescent="0.2">
      <c r="A31" s="133" t="s">
        <v>2059</v>
      </c>
      <c r="B31" s="195" t="s">
        <v>3836</v>
      </c>
      <c r="C31" s="196"/>
      <c r="D31" s="204" t="s">
        <v>3836</v>
      </c>
      <c r="E31" s="197">
        <v>46</v>
      </c>
    </row>
    <row r="32" spans="1:76" x14ac:dyDescent="0.2">
      <c r="A32" s="133" t="s">
        <v>493</v>
      </c>
      <c r="B32" s="195" t="s">
        <v>3819</v>
      </c>
      <c r="C32" s="196"/>
      <c r="D32" s="206" t="s">
        <v>3819</v>
      </c>
      <c r="E32" s="197">
        <v>105</v>
      </c>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row>
    <row r="33" spans="1:16384" customFormat="1" x14ac:dyDescent="0.2">
      <c r="A33" s="133" t="s">
        <v>3837</v>
      </c>
      <c r="B33" s="44" t="s">
        <v>3819</v>
      </c>
      <c r="C33" s="45"/>
      <c r="D33" s="207" t="s">
        <v>3819</v>
      </c>
      <c r="E33" s="194">
        <v>0</v>
      </c>
      <c r="F33" s="246"/>
      <c r="G33" s="50"/>
      <c r="H33" s="50"/>
      <c r="I33" s="194"/>
      <c r="J33" s="246"/>
      <c r="K33" s="50"/>
      <c r="L33" s="50"/>
      <c r="M33" s="194"/>
      <c r="N33" s="246"/>
      <c r="O33" s="50"/>
      <c r="P33" s="50"/>
      <c r="Q33" s="194"/>
      <c r="R33" s="246"/>
      <c r="S33" s="50"/>
      <c r="T33" s="50"/>
      <c r="U33" s="194"/>
      <c r="V33" s="246"/>
      <c r="W33" s="50"/>
      <c r="X33" s="50"/>
      <c r="Y33" s="194"/>
      <c r="Z33" s="246"/>
      <c r="AA33" s="50"/>
      <c r="AB33" s="50"/>
      <c r="AC33" s="194"/>
      <c r="AD33" s="246"/>
      <c r="AE33" s="50"/>
      <c r="AF33" s="50"/>
      <c r="AG33" s="194"/>
      <c r="AH33" s="246"/>
      <c r="AI33" s="50"/>
      <c r="AJ33" s="50"/>
      <c r="AK33" s="194"/>
      <c r="AL33" s="246"/>
      <c r="AM33" s="50"/>
      <c r="AN33" s="50"/>
      <c r="AO33" s="194"/>
      <c r="AP33" s="246"/>
      <c r="AQ33" s="50"/>
      <c r="AR33" s="50"/>
      <c r="AS33" s="194"/>
      <c r="AT33" s="246"/>
      <c r="AU33" s="50"/>
      <c r="AV33" s="50"/>
      <c r="AW33" s="194"/>
      <c r="AX33" s="246"/>
      <c r="AY33" s="50"/>
      <c r="AZ33" s="50"/>
      <c r="BA33" s="194"/>
      <c r="BB33" s="246"/>
      <c r="BC33" s="50"/>
      <c r="BD33" s="50"/>
      <c r="BE33" s="194"/>
      <c r="BF33" s="246"/>
      <c r="BG33" s="50"/>
      <c r="BH33" s="50"/>
      <c r="BI33" s="194"/>
      <c r="BJ33" s="246"/>
      <c r="BK33" s="50"/>
      <c r="BL33" s="50"/>
      <c r="BM33" s="194"/>
      <c r="BN33" s="246"/>
      <c r="BO33" s="50"/>
      <c r="BP33" s="50"/>
      <c r="BQ33" s="194"/>
      <c r="BR33" s="246"/>
      <c r="BS33" s="50"/>
      <c r="BT33" s="50"/>
      <c r="BU33" s="194"/>
      <c r="BV33" s="246"/>
      <c r="BW33" s="50"/>
      <c r="BX33" s="50"/>
      <c r="BY33" s="133" t="s">
        <v>3837</v>
      </c>
      <c r="BZ33" s="44" t="s">
        <v>3819</v>
      </c>
      <c r="CA33" s="45"/>
      <c r="CB33" s="46" t="s">
        <v>3819</v>
      </c>
      <c r="CC33" s="133" t="s">
        <v>3837</v>
      </c>
      <c r="CD33" s="44" t="s">
        <v>3819</v>
      </c>
      <c r="CE33" s="45"/>
      <c r="CF33" s="46" t="s">
        <v>3819</v>
      </c>
      <c r="CG33" s="133" t="s">
        <v>3837</v>
      </c>
      <c r="CH33" s="44" t="s">
        <v>3819</v>
      </c>
      <c r="CI33" s="45"/>
      <c r="CJ33" s="46" t="s">
        <v>3819</v>
      </c>
      <c r="CK33" s="133" t="s">
        <v>3837</v>
      </c>
      <c r="CL33" s="44" t="s">
        <v>3819</v>
      </c>
      <c r="CM33" s="45"/>
      <c r="CN33" s="46" t="s">
        <v>3819</v>
      </c>
      <c r="CO33" s="133" t="s">
        <v>3837</v>
      </c>
      <c r="CP33" s="44" t="s">
        <v>3819</v>
      </c>
      <c r="CQ33" s="45"/>
      <c r="CR33" s="46" t="s">
        <v>3819</v>
      </c>
      <c r="CS33" s="133" t="s">
        <v>3837</v>
      </c>
      <c r="CT33" s="44" t="s">
        <v>3819</v>
      </c>
      <c r="CU33" s="45"/>
      <c r="CV33" s="46" t="s">
        <v>3819</v>
      </c>
      <c r="CW33" s="133" t="s">
        <v>3837</v>
      </c>
      <c r="CX33" s="44" t="s">
        <v>3819</v>
      </c>
      <c r="CY33" s="45"/>
      <c r="CZ33" s="46" t="s">
        <v>3819</v>
      </c>
      <c r="DA33" s="133" t="s">
        <v>3837</v>
      </c>
      <c r="DB33" s="44" t="s">
        <v>3819</v>
      </c>
      <c r="DC33" s="45"/>
      <c r="DD33" s="46" t="s">
        <v>3819</v>
      </c>
      <c r="DE33" s="133" t="s">
        <v>3837</v>
      </c>
      <c r="DF33" s="44" t="s">
        <v>3819</v>
      </c>
      <c r="DG33" s="45"/>
      <c r="DH33" s="46" t="s">
        <v>3819</v>
      </c>
      <c r="DI33" s="133" t="s">
        <v>3837</v>
      </c>
      <c r="DJ33" s="44" t="s">
        <v>3819</v>
      </c>
      <c r="DK33" s="45"/>
      <c r="DL33" s="46" t="s">
        <v>3819</v>
      </c>
      <c r="DM33" s="133" t="s">
        <v>3837</v>
      </c>
      <c r="DN33" s="44" t="s">
        <v>3819</v>
      </c>
      <c r="DO33" s="45"/>
      <c r="DP33" s="46" t="s">
        <v>3819</v>
      </c>
      <c r="DQ33" s="133" t="s">
        <v>3837</v>
      </c>
      <c r="DR33" s="44" t="s">
        <v>3819</v>
      </c>
      <c r="DS33" s="45"/>
      <c r="DT33" s="46" t="s">
        <v>3819</v>
      </c>
      <c r="DU33" s="133" t="s">
        <v>3837</v>
      </c>
      <c r="DV33" s="44" t="s">
        <v>3819</v>
      </c>
      <c r="DW33" s="45"/>
      <c r="DX33" s="46" t="s">
        <v>3819</v>
      </c>
      <c r="DY33" s="133" t="s">
        <v>3837</v>
      </c>
      <c r="DZ33" s="44" t="s">
        <v>3819</v>
      </c>
      <c r="EA33" s="45"/>
      <c r="EB33" s="46" t="s">
        <v>3819</v>
      </c>
      <c r="EC33" s="133" t="s">
        <v>3837</v>
      </c>
      <c r="ED33" s="44" t="s">
        <v>3819</v>
      </c>
      <c r="EE33" s="45"/>
      <c r="EF33" s="46" t="s">
        <v>3819</v>
      </c>
      <c r="EG33" s="133" t="s">
        <v>3837</v>
      </c>
      <c r="EH33" s="44" t="s">
        <v>3819</v>
      </c>
      <c r="EI33" s="45"/>
      <c r="EJ33" s="46" t="s">
        <v>3819</v>
      </c>
      <c r="EK33" s="133" t="s">
        <v>3837</v>
      </c>
      <c r="EL33" s="44" t="s">
        <v>3819</v>
      </c>
      <c r="EM33" s="45"/>
      <c r="EN33" s="46" t="s">
        <v>3819</v>
      </c>
      <c r="EO33" s="133" t="s">
        <v>3837</v>
      </c>
      <c r="EP33" s="44" t="s">
        <v>3819</v>
      </c>
      <c r="EQ33" s="45"/>
      <c r="ER33" s="46" t="s">
        <v>3819</v>
      </c>
      <c r="ES33" s="133" t="s">
        <v>3837</v>
      </c>
      <c r="ET33" s="44" t="s">
        <v>3819</v>
      </c>
      <c r="EU33" s="45"/>
      <c r="EV33" s="46" t="s">
        <v>3819</v>
      </c>
      <c r="EW33" s="133" t="s">
        <v>3837</v>
      </c>
      <c r="EX33" s="44" t="s">
        <v>3819</v>
      </c>
      <c r="EY33" s="45"/>
      <c r="EZ33" s="46" t="s">
        <v>3819</v>
      </c>
      <c r="FA33" s="133" t="s">
        <v>3837</v>
      </c>
      <c r="FB33" s="44" t="s">
        <v>3819</v>
      </c>
      <c r="FC33" s="45"/>
      <c r="FD33" s="46" t="s">
        <v>3819</v>
      </c>
      <c r="FE33" s="133" t="s">
        <v>3837</v>
      </c>
      <c r="FF33" s="44" t="s">
        <v>3819</v>
      </c>
      <c r="FG33" s="45"/>
      <c r="FH33" s="46" t="s">
        <v>3819</v>
      </c>
      <c r="FI33" s="133" t="s">
        <v>3837</v>
      </c>
      <c r="FJ33" s="44" t="s">
        <v>3819</v>
      </c>
      <c r="FK33" s="45"/>
      <c r="FL33" s="46" t="s">
        <v>3819</v>
      </c>
      <c r="FM33" s="133" t="s">
        <v>3837</v>
      </c>
      <c r="FN33" s="44" t="s">
        <v>3819</v>
      </c>
      <c r="FO33" s="45"/>
      <c r="FP33" s="46" t="s">
        <v>3819</v>
      </c>
      <c r="FQ33" s="133" t="s">
        <v>3837</v>
      </c>
      <c r="FR33" s="44" t="s">
        <v>3819</v>
      </c>
      <c r="FS33" s="45"/>
      <c r="FT33" s="46" t="s">
        <v>3819</v>
      </c>
      <c r="FU33" s="133" t="s">
        <v>3837</v>
      </c>
      <c r="FV33" s="44" t="s">
        <v>3819</v>
      </c>
      <c r="FW33" s="45"/>
      <c r="FX33" s="46" t="s">
        <v>3819</v>
      </c>
      <c r="FY33" s="133" t="s">
        <v>3837</v>
      </c>
      <c r="FZ33" s="44" t="s">
        <v>3819</v>
      </c>
      <c r="GA33" s="45"/>
      <c r="GB33" s="46" t="s">
        <v>3819</v>
      </c>
      <c r="GC33" s="133" t="s">
        <v>3837</v>
      </c>
      <c r="GD33" s="44" t="s">
        <v>3819</v>
      </c>
      <c r="GE33" s="45"/>
      <c r="GF33" s="46" t="s">
        <v>3819</v>
      </c>
      <c r="GG33" s="133" t="s">
        <v>3837</v>
      </c>
      <c r="GH33" s="44" t="s">
        <v>3819</v>
      </c>
      <c r="GI33" s="45"/>
      <c r="GJ33" s="46" t="s">
        <v>3819</v>
      </c>
      <c r="GK33" s="133" t="s">
        <v>3837</v>
      </c>
      <c r="GL33" s="44" t="s">
        <v>3819</v>
      </c>
      <c r="GM33" s="45"/>
      <c r="GN33" s="46" t="s">
        <v>3819</v>
      </c>
      <c r="GO33" s="133" t="s">
        <v>3837</v>
      </c>
      <c r="GP33" s="44" t="s">
        <v>3819</v>
      </c>
      <c r="GQ33" s="45"/>
      <c r="GR33" s="46" t="s">
        <v>3819</v>
      </c>
      <c r="GS33" s="133" t="s">
        <v>3837</v>
      </c>
      <c r="GT33" s="44" t="s">
        <v>3819</v>
      </c>
      <c r="GU33" s="45"/>
      <c r="GV33" s="46" t="s">
        <v>3819</v>
      </c>
      <c r="GW33" s="133" t="s">
        <v>3837</v>
      </c>
      <c r="GX33" s="44" t="s">
        <v>3819</v>
      </c>
      <c r="GY33" s="45"/>
      <c r="GZ33" s="46" t="s">
        <v>3819</v>
      </c>
      <c r="HA33" s="133" t="s">
        <v>3837</v>
      </c>
      <c r="HB33" s="44" t="s">
        <v>3819</v>
      </c>
      <c r="HC33" s="45"/>
      <c r="HD33" s="46" t="s">
        <v>3819</v>
      </c>
      <c r="HE33" s="133" t="s">
        <v>3837</v>
      </c>
      <c r="HF33" s="44" t="s">
        <v>3819</v>
      </c>
      <c r="HG33" s="45"/>
      <c r="HH33" s="46" t="s">
        <v>3819</v>
      </c>
      <c r="HI33" s="133" t="s">
        <v>3837</v>
      </c>
      <c r="HJ33" s="44" t="s">
        <v>3819</v>
      </c>
      <c r="HK33" s="45"/>
      <c r="HL33" s="46" t="s">
        <v>3819</v>
      </c>
      <c r="HM33" s="133" t="s">
        <v>3837</v>
      </c>
      <c r="HN33" s="44" t="s">
        <v>3819</v>
      </c>
      <c r="HO33" s="45"/>
      <c r="HP33" s="46" t="s">
        <v>3819</v>
      </c>
      <c r="HQ33" s="133" t="s">
        <v>3837</v>
      </c>
      <c r="HR33" s="44" t="s">
        <v>3819</v>
      </c>
      <c r="HS33" s="45"/>
      <c r="HT33" s="46" t="s">
        <v>3819</v>
      </c>
      <c r="HU33" s="133" t="s">
        <v>3837</v>
      </c>
      <c r="HV33" s="44" t="s">
        <v>3819</v>
      </c>
      <c r="HW33" s="45"/>
      <c r="HX33" s="46" t="s">
        <v>3819</v>
      </c>
      <c r="HY33" s="133" t="s">
        <v>3837</v>
      </c>
      <c r="HZ33" s="44" t="s">
        <v>3819</v>
      </c>
      <c r="IA33" s="45"/>
      <c r="IB33" s="46" t="s">
        <v>3819</v>
      </c>
      <c r="IC33" s="133" t="s">
        <v>3837</v>
      </c>
      <c r="ID33" s="44" t="s">
        <v>3819</v>
      </c>
      <c r="IE33" s="45"/>
      <c r="IF33" s="46" t="s">
        <v>3819</v>
      </c>
      <c r="IG33" s="133" t="s">
        <v>3837</v>
      </c>
      <c r="IH33" s="44" t="s">
        <v>3819</v>
      </c>
      <c r="II33" s="45"/>
      <c r="IJ33" s="46" t="s">
        <v>3819</v>
      </c>
      <c r="IK33" s="133" t="s">
        <v>3837</v>
      </c>
      <c r="IL33" s="44" t="s">
        <v>3819</v>
      </c>
      <c r="IM33" s="45"/>
      <c r="IN33" s="46" t="s">
        <v>3819</v>
      </c>
      <c r="IO33" s="133" t="s">
        <v>3837</v>
      </c>
      <c r="IP33" s="44" t="s">
        <v>3819</v>
      </c>
      <c r="IQ33" s="45"/>
      <c r="IR33" s="46" t="s">
        <v>3819</v>
      </c>
      <c r="IS33" s="133" t="s">
        <v>3837</v>
      </c>
      <c r="IT33" s="44" t="s">
        <v>3819</v>
      </c>
      <c r="IU33" s="45"/>
      <c r="IV33" s="46" t="s">
        <v>3819</v>
      </c>
      <c r="IW33" s="133" t="s">
        <v>3837</v>
      </c>
      <c r="IX33" s="44" t="s">
        <v>3819</v>
      </c>
      <c r="IY33" s="45"/>
      <c r="IZ33" s="46" t="s">
        <v>3819</v>
      </c>
      <c r="JA33" s="133" t="s">
        <v>3837</v>
      </c>
      <c r="JB33" s="44" t="s">
        <v>3819</v>
      </c>
      <c r="JC33" s="45"/>
      <c r="JD33" s="46" t="s">
        <v>3819</v>
      </c>
      <c r="JE33" s="133" t="s">
        <v>3837</v>
      </c>
      <c r="JF33" s="44" t="s">
        <v>3819</v>
      </c>
      <c r="JG33" s="45"/>
      <c r="JH33" s="46" t="s">
        <v>3819</v>
      </c>
      <c r="JI33" s="133" t="s">
        <v>3837</v>
      </c>
      <c r="JJ33" s="44" t="s">
        <v>3819</v>
      </c>
      <c r="JK33" s="45"/>
      <c r="JL33" s="46" t="s">
        <v>3819</v>
      </c>
      <c r="JM33" s="133" t="s">
        <v>3837</v>
      </c>
      <c r="JN33" s="44" t="s">
        <v>3819</v>
      </c>
      <c r="JO33" s="45"/>
      <c r="JP33" s="46" t="s">
        <v>3819</v>
      </c>
      <c r="JQ33" s="133" t="s">
        <v>3837</v>
      </c>
      <c r="JR33" s="44" t="s">
        <v>3819</v>
      </c>
      <c r="JS33" s="45"/>
      <c r="JT33" s="46" t="s">
        <v>3819</v>
      </c>
      <c r="JU33" s="133" t="s">
        <v>3837</v>
      </c>
      <c r="JV33" s="44" t="s">
        <v>3819</v>
      </c>
      <c r="JW33" s="45"/>
      <c r="JX33" s="46" t="s">
        <v>3819</v>
      </c>
      <c r="JY33" s="133" t="s">
        <v>3837</v>
      </c>
      <c r="JZ33" s="44" t="s">
        <v>3819</v>
      </c>
      <c r="KA33" s="45"/>
      <c r="KB33" s="46" t="s">
        <v>3819</v>
      </c>
      <c r="KC33" s="133" t="s">
        <v>3837</v>
      </c>
      <c r="KD33" s="44" t="s">
        <v>3819</v>
      </c>
      <c r="KE33" s="45"/>
      <c r="KF33" s="46" t="s">
        <v>3819</v>
      </c>
      <c r="KG33" s="133" t="s">
        <v>3837</v>
      </c>
      <c r="KH33" s="44" t="s">
        <v>3819</v>
      </c>
      <c r="KI33" s="45"/>
      <c r="KJ33" s="46" t="s">
        <v>3819</v>
      </c>
      <c r="KK33" s="133" t="s">
        <v>3837</v>
      </c>
      <c r="KL33" s="44" t="s">
        <v>3819</v>
      </c>
      <c r="KM33" s="45"/>
      <c r="KN33" s="46" t="s">
        <v>3819</v>
      </c>
      <c r="KO33" s="133" t="s">
        <v>3837</v>
      </c>
      <c r="KP33" s="44" t="s">
        <v>3819</v>
      </c>
      <c r="KQ33" s="45"/>
      <c r="KR33" s="46" t="s">
        <v>3819</v>
      </c>
      <c r="KS33" s="133" t="s">
        <v>3837</v>
      </c>
      <c r="KT33" s="44" t="s">
        <v>3819</v>
      </c>
      <c r="KU33" s="45"/>
      <c r="KV33" s="46" t="s">
        <v>3819</v>
      </c>
      <c r="KW33" s="133" t="s">
        <v>3837</v>
      </c>
      <c r="KX33" s="44" t="s">
        <v>3819</v>
      </c>
      <c r="KY33" s="45"/>
      <c r="KZ33" s="46" t="s">
        <v>3819</v>
      </c>
      <c r="LA33" s="133" t="s">
        <v>3837</v>
      </c>
      <c r="LB33" s="44" t="s">
        <v>3819</v>
      </c>
      <c r="LC33" s="45"/>
      <c r="LD33" s="46" t="s">
        <v>3819</v>
      </c>
      <c r="LE33" s="133" t="s">
        <v>3837</v>
      </c>
      <c r="LF33" s="44" t="s">
        <v>3819</v>
      </c>
      <c r="LG33" s="45"/>
      <c r="LH33" s="46" t="s">
        <v>3819</v>
      </c>
      <c r="LI33" s="133" t="s">
        <v>3837</v>
      </c>
      <c r="LJ33" s="44" t="s">
        <v>3819</v>
      </c>
      <c r="LK33" s="45"/>
      <c r="LL33" s="46" t="s">
        <v>3819</v>
      </c>
      <c r="LM33" s="133" t="s">
        <v>3837</v>
      </c>
      <c r="LN33" s="44" t="s">
        <v>3819</v>
      </c>
      <c r="LO33" s="45"/>
      <c r="LP33" s="46" t="s">
        <v>3819</v>
      </c>
      <c r="LQ33" s="133" t="s">
        <v>3837</v>
      </c>
      <c r="LR33" s="44" t="s">
        <v>3819</v>
      </c>
      <c r="LS33" s="45"/>
      <c r="LT33" s="46" t="s">
        <v>3819</v>
      </c>
      <c r="LU33" s="133" t="s">
        <v>3837</v>
      </c>
      <c r="LV33" s="44" t="s">
        <v>3819</v>
      </c>
      <c r="LW33" s="45"/>
      <c r="LX33" s="46" t="s">
        <v>3819</v>
      </c>
      <c r="LY33" s="133" t="s">
        <v>3837</v>
      </c>
      <c r="LZ33" s="44" t="s">
        <v>3819</v>
      </c>
      <c r="MA33" s="45"/>
      <c r="MB33" s="46" t="s">
        <v>3819</v>
      </c>
      <c r="MC33" s="133" t="s">
        <v>3837</v>
      </c>
      <c r="MD33" s="44" t="s">
        <v>3819</v>
      </c>
      <c r="ME33" s="45"/>
      <c r="MF33" s="46" t="s">
        <v>3819</v>
      </c>
      <c r="MG33" s="133" t="s">
        <v>3837</v>
      </c>
      <c r="MH33" s="44" t="s">
        <v>3819</v>
      </c>
      <c r="MI33" s="45"/>
      <c r="MJ33" s="46" t="s">
        <v>3819</v>
      </c>
      <c r="MK33" s="133" t="s">
        <v>3837</v>
      </c>
      <c r="ML33" s="44" t="s">
        <v>3819</v>
      </c>
      <c r="MM33" s="45"/>
      <c r="MN33" s="46" t="s">
        <v>3819</v>
      </c>
      <c r="MO33" s="133" t="s">
        <v>3837</v>
      </c>
      <c r="MP33" s="44" t="s">
        <v>3819</v>
      </c>
      <c r="MQ33" s="45"/>
      <c r="MR33" s="46" t="s">
        <v>3819</v>
      </c>
      <c r="MS33" s="133" t="s">
        <v>3837</v>
      </c>
      <c r="MT33" s="44" t="s">
        <v>3819</v>
      </c>
      <c r="MU33" s="45"/>
      <c r="MV33" s="46" t="s">
        <v>3819</v>
      </c>
      <c r="MW33" s="133" t="s">
        <v>3837</v>
      </c>
      <c r="MX33" s="44" t="s">
        <v>3819</v>
      </c>
      <c r="MY33" s="45"/>
      <c r="MZ33" s="46" t="s">
        <v>3819</v>
      </c>
      <c r="NA33" s="133" t="s">
        <v>3837</v>
      </c>
      <c r="NB33" s="44" t="s">
        <v>3819</v>
      </c>
      <c r="NC33" s="45"/>
      <c r="ND33" s="46" t="s">
        <v>3819</v>
      </c>
      <c r="NE33" s="133" t="s">
        <v>3837</v>
      </c>
      <c r="NF33" s="44" t="s">
        <v>3819</v>
      </c>
      <c r="NG33" s="45"/>
      <c r="NH33" s="46" t="s">
        <v>3819</v>
      </c>
      <c r="NI33" s="133" t="s">
        <v>3837</v>
      </c>
      <c r="NJ33" s="44" t="s">
        <v>3819</v>
      </c>
      <c r="NK33" s="45"/>
      <c r="NL33" s="46" t="s">
        <v>3819</v>
      </c>
      <c r="NM33" s="133" t="s">
        <v>3837</v>
      </c>
      <c r="NN33" s="44" t="s">
        <v>3819</v>
      </c>
      <c r="NO33" s="45"/>
      <c r="NP33" s="46" t="s">
        <v>3819</v>
      </c>
      <c r="NQ33" s="133" t="s">
        <v>3837</v>
      </c>
      <c r="NR33" s="44" t="s">
        <v>3819</v>
      </c>
      <c r="NS33" s="45"/>
      <c r="NT33" s="46" t="s">
        <v>3819</v>
      </c>
      <c r="NU33" s="133" t="s">
        <v>3837</v>
      </c>
      <c r="NV33" s="44" t="s">
        <v>3819</v>
      </c>
      <c r="NW33" s="45"/>
      <c r="NX33" s="46" t="s">
        <v>3819</v>
      </c>
      <c r="NY33" s="133" t="s">
        <v>3837</v>
      </c>
      <c r="NZ33" s="44" t="s">
        <v>3819</v>
      </c>
      <c r="OA33" s="45"/>
      <c r="OB33" s="46" t="s">
        <v>3819</v>
      </c>
      <c r="OC33" s="133" t="s">
        <v>3837</v>
      </c>
      <c r="OD33" s="44" t="s">
        <v>3819</v>
      </c>
      <c r="OE33" s="45"/>
      <c r="OF33" s="46" t="s">
        <v>3819</v>
      </c>
      <c r="OG33" s="133" t="s">
        <v>3837</v>
      </c>
      <c r="OH33" s="44" t="s">
        <v>3819</v>
      </c>
      <c r="OI33" s="45"/>
      <c r="OJ33" s="46" t="s">
        <v>3819</v>
      </c>
      <c r="OK33" s="133" t="s">
        <v>3837</v>
      </c>
      <c r="OL33" s="44" t="s">
        <v>3819</v>
      </c>
      <c r="OM33" s="45"/>
      <c r="ON33" s="46" t="s">
        <v>3819</v>
      </c>
      <c r="OO33" s="133" t="s">
        <v>3837</v>
      </c>
      <c r="OP33" s="44" t="s">
        <v>3819</v>
      </c>
      <c r="OQ33" s="45"/>
      <c r="OR33" s="46" t="s">
        <v>3819</v>
      </c>
      <c r="OS33" s="133" t="s">
        <v>3837</v>
      </c>
      <c r="OT33" s="44" t="s">
        <v>3819</v>
      </c>
      <c r="OU33" s="45"/>
      <c r="OV33" s="46" t="s">
        <v>3819</v>
      </c>
      <c r="OW33" s="133" t="s">
        <v>3837</v>
      </c>
      <c r="OX33" s="44" t="s">
        <v>3819</v>
      </c>
      <c r="OY33" s="45"/>
      <c r="OZ33" s="46" t="s">
        <v>3819</v>
      </c>
      <c r="PA33" s="133" t="s">
        <v>3837</v>
      </c>
      <c r="PB33" s="44" t="s">
        <v>3819</v>
      </c>
      <c r="PC33" s="45"/>
      <c r="PD33" s="46" t="s">
        <v>3819</v>
      </c>
      <c r="PE33" s="133" t="s">
        <v>3837</v>
      </c>
      <c r="PF33" s="44" t="s">
        <v>3819</v>
      </c>
      <c r="PG33" s="45"/>
      <c r="PH33" s="46" t="s">
        <v>3819</v>
      </c>
      <c r="PI33" s="133" t="s">
        <v>3837</v>
      </c>
      <c r="PJ33" s="44" t="s">
        <v>3819</v>
      </c>
      <c r="PK33" s="45"/>
      <c r="PL33" s="46" t="s">
        <v>3819</v>
      </c>
      <c r="PM33" s="133" t="s">
        <v>3837</v>
      </c>
      <c r="PN33" s="44" t="s">
        <v>3819</v>
      </c>
      <c r="PO33" s="45"/>
      <c r="PP33" s="46" t="s">
        <v>3819</v>
      </c>
      <c r="PQ33" s="133" t="s">
        <v>3837</v>
      </c>
      <c r="PR33" s="44" t="s">
        <v>3819</v>
      </c>
      <c r="PS33" s="45"/>
      <c r="PT33" s="46" t="s">
        <v>3819</v>
      </c>
      <c r="PU33" s="133" t="s">
        <v>3837</v>
      </c>
      <c r="PV33" s="44" t="s">
        <v>3819</v>
      </c>
      <c r="PW33" s="45"/>
      <c r="PX33" s="46" t="s">
        <v>3819</v>
      </c>
      <c r="PY33" s="133" t="s">
        <v>3837</v>
      </c>
      <c r="PZ33" s="44" t="s">
        <v>3819</v>
      </c>
      <c r="QA33" s="45"/>
      <c r="QB33" s="46" t="s">
        <v>3819</v>
      </c>
      <c r="QC33" s="133" t="s">
        <v>3837</v>
      </c>
      <c r="QD33" s="44" t="s">
        <v>3819</v>
      </c>
      <c r="QE33" s="45"/>
      <c r="QF33" s="46" t="s">
        <v>3819</v>
      </c>
      <c r="QG33" s="133" t="s">
        <v>3837</v>
      </c>
      <c r="QH33" s="44" t="s">
        <v>3819</v>
      </c>
      <c r="QI33" s="45"/>
      <c r="QJ33" s="46" t="s">
        <v>3819</v>
      </c>
      <c r="QK33" s="133" t="s">
        <v>3837</v>
      </c>
      <c r="QL33" s="44" t="s">
        <v>3819</v>
      </c>
      <c r="QM33" s="45"/>
      <c r="QN33" s="46" t="s">
        <v>3819</v>
      </c>
      <c r="QO33" s="133" t="s">
        <v>3837</v>
      </c>
      <c r="QP33" s="44" t="s">
        <v>3819</v>
      </c>
      <c r="QQ33" s="45"/>
      <c r="QR33" s="46" t="s">
        <v>3819</v>
      </c>
      <c r="QS33" s="133" t="s">
        <v>3837</v>
      </c>
      <c r="QT33" s="44" t="s">
        <v>3819</v>
      </c>
      <c r="QU33" s="45"/>
      <c r="QV33" s="46" t="s">
        <v>3819</v>
      </c>
      <c r="QW33" s="133" t="s">
        <v>3837</v>
      </c>
      <c r="QX33" s="44" t="s">
        <v>3819</v>
      </c>
      <c r="QY33" s="45"/>
      <c r="QZ33" s="46" t="s">
        <v>3819</v>
      </c>
      <c r="RA33" s="133" t="s">
        <v>3837</v>
      </c>
      <c r="RB33" s="44" t="s">
        <v>3819</v>
      </c>
      <c r="RC33" s="45"/>
      <c r="RD33" s="46" t="s">
        <v>3819</v>
      </c>
      <c r="RE33" s="133" t="s">
        <v>3837</v>
      </c>
      <c r="RF33" s="44" t="s">
        <v>3819</v>
      </c>
      <c r="RG33" s="45"/>
      <c r="RH33" s="46" t="s">
        <v>3819</v>
      </c>
      <c r="RI33" s="133" t="s">
        <v>3837</v>
      </c>
      <c r="RJ33" s="44" t="s">
        <v>3819</v>
      </c>
      <c r="RK33" s="45"/>
      <c r="RL33" s="46" t="s">
        <v>3819</v>
      </c>
      <c r="RM33" s="133" t="s">
        <v>3837</v>
      </c>
      <c r="RN33" s="44" t="s">
        <v>3819</v>
      </c>
      <c r="RO33" s="45"/>
      <c r="RP33" s="46" t="s">
        <v>3819</v>
      </c>
      <c r="RQ33" s="133" t="s">
        <v>3837</v>
      </c>
      <c r="RR33" s="44" t="s">
        <v>3819</v>
      </c>
      <c r="RS33" s="45"/>
      <c r="RT33" s="46" t="s">
        <v>3819</v>
      </c>
      <c r="RU33" s="133" t="s">
        <v>3837</v>
      </c>
      <c r="RV33" s="44" t="s">
        <v>3819</v>
      </c>
      <c r="RW33" s="45"/>
      <c r="RX33" s="46" t="s">
        <v>3819</v>
      </c>
      <c r="RY33" s="133" t="s">
        <v>3837</v>
      </c>
      <c r="RZ33" s="44" t="s">
        <v>3819</v>
      </c>
      <c r="SA33" s="45"/>
      <c r="SB33" s="46" t="s">
        <v>3819</v>
      </c>
      <c r="SC33" s="133" t="s">
        <v>3837</v>
      </c>
      <c r="SD33" s="44" t="s">
        <v>3819</v>
      </c>
      <c r="SE33" s="45"/>
      <c r="SF33" s="46" t="s">
        <v>3819</v>
      </c>
      <c r="SG33" s="133" t="s">
        <v>3837</v>
      </c>
      <c r="SH33" s="44" t="s">
        <v>3819</v>
      </c>
      <c r="SI33" s="45"/>
      <c r="SJ33" s="46" t="s">
        <v>3819</v>
      </c>
      <c r="SK33" s="133" t="s">
        <v>3837</v>
      </c>
      <c r="SL33" s="44" t="s">
        <v>3819</v>
      </c>
      <c r="SM33" s="45"/>
      <c r="SN33" s="46" t="s">
        <v>3819</v>
      </c>
      <c r="SO33" s="133" t="s">
        <v>3837</v>
      </c>
      <c r="SP33" s="44" t="s">
        <v>3819</v>
      </c>
      <c r="SQ33" s="45"/>
      <c r="SR33" s="46" t="s">
        <v>3819</v>
      </c>
      <c r="SS33" s="133" t="s">
        <v>3837</v>
      </c>
      <c r="ST33" s="44" t="s">
        <v>3819</v>
      </c>
      <c r="SU33" s="45"/>
      <c r="SV33" s="46" t="s">
        <v>3819</v>
      </c>
      <c r="SW33" s="133" t="s">
        <v>3837</v>
      </c>
      <c r="SX33" s="44" t="s">
        <v>3819</v>
      </c>
      <c r="SY33" s="45"/>
      <c r="SZ33" s="46" t="s">
        <v>3819</v>
      </c>
      <c r="TA33" s="133" t="s">
        <v>3837</v>
      </c>
      <c r="TB33" s="44" t="s">
        <v>3819</v>
      </c>
      <c r="TC33" s="45"/>
      <c r="TD33" s="46" t="s">
        <v>3819</v>
      </c>
      <c r="TE33" s="133" t="s">
        <v>3837</v>
      </c>
      <c r="TF33" s="44" t="s">
        <v>3819</v>
      </c>
      <c r="TG33" s="45"/>
      <c r="TH33" s="46" t="s">
        <v>3819</v>
      </c>
      <c r="TI33" s="133" t="s">
        <v>3837</v>
      </c>
      <c r="TJ33" s="44" t="s">
        <v>3819</v>
      </c>
      <c r="TK33" s="45"/>
      <c r="TL33" s="46" t="s">
        <v>3819</v>
      </c>
      <c r="TM33" s="133" t="s">
        <v>3837</v>
      </c>
      <c r="TN33" s="44" t="s">
        <v>3819</v>
      </c>
      <c r="TO33" s="45"/>
      <c r="TP33" s="46" t="s">
        <v>3819</v>
      </c>
      <c r="TQ33" s="133" t="s">
        <v>3837</v>
      </c>
      <c r="TR33" s="44" t="s">
        <v>3819</v>
      </c>
      <c r="TS33" s="45"/>
      <c r="TT33" s="46" t="s">
        <v>3819</v>
      </c>
      <c r="TU33" s="133" t="s">
        <v>3837</v>
      </c>
      <c r="TV33" s="44" t="s">
        <v>3819</v>
      </c>
      <c r="TW33" s="45"/>
      <c r="TX33" s="46" t="s">
        <v>3819</v>
      </c>
      <c r="TY33" s="133" t="s">
        <v>3837</v>
      </c>
      <c r="TZ33" s="44" t="s">
        <v>3819</v>
      </c>
      <c r="UA33" s="45"/>
      <c r="UB33" s="46" t="s">
        <v>3819</v>
      </c>
      <c r="UC33" s="133" t="s">
        <v>3837</v>
      </c>
      <c r="UD33" s="44" t="s">
        <v>3819</v>
      </c>
      <c r="UE33" s="45"/>
      <c r="UF33" s="46" t="s">
        <v>3819</v>
      </c>
      <c r="UG33" s="133" t="s">
        <v>3837</v>
      </c>
      <c r="UH33" s="44" t="s">
        <v>3819</v>
      </c>
      <c r="UI33" s="45"/>
      <c r="UJ33" s="46" t="s">
        <v>3819</v>
      </c>
      <c r="UK33" s="133" t="s">
        <v>3837</v>
      </c>
      <c r="UL33" s="44" t="s">
        <v>3819</v>
      </c>
      <c r="UM33" s="45"/>
      <c r="UN33" s="46" t="s">
        <v>3819</v>
      </c>
      <c r="UO33" s="133" t="s">
        <v>3837</v>
      </c>
      <c r="UP33" s="44" t="s">
        <v>3819</v>
      </c>
      <c r="UQ33" s="45"/>
      <c r="UR33" s="46" t="s">
        <v>3819</v>
      </c>
      <c r="US33" s="133" t="s">
        <v>3837</v>
      </c>
      <c r="UT33" s="44" t="s">
        <v>3819</v>
      </c>
      <c r="UU33" s="45"/>
      <c r="UV33" s="46" t="s">
        <v>3819</v>
      </c>
      <c r="UW33" s="133" t="s">
        <v>3837</v>
      </c>
      <c r="UX33" s="44" t="s">
        <v>3819</v>
      </c>
      <c r="UY33" s="45"/>
      <c r="UZ33" s="46" t="s">
        <v>3819</v>
      </c>
      <c r="VA33" s="133" t="s">
        <v>3837</v>
      </c>
      <c r="VB33" s="44" t="s">
        <v>3819</v>
      </c>
      <c r="VC33" s="45"/>
      <c r="VD33" s="46" t="s">
        <v>3819</v>
      </c>
      <c r="VE33" s="133" t="s">
        <v>3837</v>
      </c>
      <c r="VF33" s="44" t="s">
        <v>3819</v>
      </c>
      <c r="VG33" s="45"/>
      <c r="VH33" s="46" t="s">
        <v>3819</v>
      </c>
      <c r="VI33" s="133" t="s">
        <v>3837</v>
      </c>
      <c r="VJ33" s="44" t="s">
        <v>3819</v>
      </c>
      <c r="VK33" s="45"/>
      <c r="VL33" s="46" t="s">
        <v>3819</v>
      </c>
      <c r="VM33" s="133" t="s">
        <v>3837</v>
      </c>
      <c r="VN33" s="44" t="s">
        <v>3819</v>
      </c>
      <c r="VO33" s="45"/>
      <c r="VP33" s="46" t="s">
        <v>3819</v>
      </c>
      <c r="VQ33" s="133" t="s">
        <v>3837</v>
      </c>
      <c r="VR33" s="44" t="s">
        <v>3819</v>
      </c>
      <c r="VS33" s="45"/>
      <c r="VT33" s="46" t="s">
        <v>3819</v>
      </c>
      <c r="VU33" s="133" t="s">
        <v>3837</v>
      </c>
      <c r="VV33" s="44" t="s">
        <v>3819</v>
      </c>
      <c r="VW33" s="45"/>
      <c r="VX33" s="46" t="s">
        <v>3819</v>
      </c>
      <c r="VY33" s="133" t="s">
        <v>3837</v>
      </c>
      <c r="VZ33" s="44" t="s">
        <v>3819</v>
      </c>
      <c r="WA33" s="45"/>
      <c r="WB33" s="46" t="s">
        <v>3819</v>
      </c>
      <c r="WC33" s="133" t="s">
        <v>3837</v>
      </c>
      <c r="WD33" s="44" t="s">
        <v>3819</v>
      </c>
      <c r="WE33" s="45"/>
      <c r="WF33" s="46" t="s">
        <v>3819</v>
      </c>
      <c r="WG33" s="133" t="s">
        <v>3837</v>
      </c>
      <c r="WH33" s="44" t="s">
        <v>3819</v>
      </c>
      <c r="WI33" s="45"/>
      <c r="WJ33" s="46" t="s">
        <v>3819</v>
      </c>
      <c r="WK33" s="133" t="s">
        <v>3837</v>
      </c>
      <c r="WL33" s="44" t="s">
        <v>3819</v>
      </c>
      <c r="WM33" s="45"/>
      <c r="WN33" s="46" t="s">
        <v>3819</v>
      </c>
      <c r="WO33" s="133" t="s">
        <v>3837</v>
      </c>
      <c r="WP33" s="44" t="s">
        <v>3819</v>
      </c>
      <c r="WQ33" s="45"/>
      <c r="WR33" s="46" t="s">
        <v>3819</v>
      </c>
      <c r="WS33" s="133" t="s">
        <v>3837</v>
      </c>
      <c r="WT33" s="44" t="s">
        <v>3819</v>
      </c>
      <c r="WU33" s="45"/>
      <c r="WV33" s="46" t="s">
        <v>3819</v>
      </c>
      <c r="WW33" s="133" t="s">
        <v>3837</v>
      </c>
      <c r="WX33" s="44" t="s">
        <v>3819</v>
      </c>
      <c r="WY33" s="45"/>
      <c r="WZ33" s="46" t="s">
        <v>3819</v>
      </c>
      <c r="XA33" s="133" t="s">
        <v>3837</v>
      </c>
      <c r="XB33" s="44" t="s">
        <v>3819</v>
      </c>
      <c r="XC33" s="45"/>
      <c r="XD33" s="46" t="s">
        <v>3819</v>
      </c>
      <c r="XE33" s="133" t="s">
        <v>3837</v>
      </c>
      <c r="XF33" s="44" t="s">
        <v>3819</v>
      </c>
      <c r="XG33" s="45"/>
      <c r="XH33" s="46" t="s">
        <v>3819</v>
      </c>
      <c r="XI33" s="133" t="s">
        <v>3837</v>
      </c>
      <c r="XJ33" s="44" t="s">
        <v>3819</v>
      </c>
      <c r="XK33" s="45"/>
      <c r="XL33" s="46" t="s">
        <v>3819</v>
      </c>
      <c r="XM33" s="133" t="s">
        <v>3837</v>
      </c>
      <c r="XN33" s="44" t="s">
        <v>3819</v>
      </c>
      <c r="XO33" s="45"/>
      <c r="XP33" s="46" t="s">
        <v>3819</v>
      </c>
      <c r="XQ33" s="133" t="s">
        <v>3837</v>
      </c>
      <c r="XR33" s="44" t="s">
        <v>3819</v>
      </c>
      <c r="XS33" s="45"/>
      <c r="XT33" s="46" t="s">
        <v>3819</v>
      </c>
      <c r="XU33" s="133" t="s">
        <v>3837</v>
      </c>
      <c r="XV33" s="44" t="s">
        <v>3819</v>
      </c>
      <c r="XW33" s="45"/>
      <c r="XX33" s="46" t="s">
        <v>3819</v>
      </c>
      <c r="XY33" s="133" t="s">
        <v>3837</v>
      </c>
      <c r="XZ33" s="44" t="s">
        <v>3819</v>
      </c>
      <c r="YA33" s="45"/>
      <c r="YB33" s="46" t="s">
        <v>3819</v>
      </c>
      <c r="YC33" s="133" t="s">
        <v>3837</v>
      </c>
      <c r="YD33" s="44" t="s">
        <v>3819</v>
      </c>
      <c r="YE33" s="45"/>
      <c r="YF33" s="46" t="s">
        <v>3819</v>
      </c>
      <c r="YG33" s="133" t="s">
        <v>3837</v>
      </c>
      <c r="YH33" s="44" t="s">
        <v>3819</v>
      </c>
      <c r="YI33" s="45"/>
      <c r="YJ33" s="46" t="s">
        <v>3819</v>
      </c>
      <c r="YK33" s="133" t="s">
        <v>3837</v>
      </c>
      <c r="YL33" s="44" t="s">
        <v>3819</v>
      </c>
      <c r="YM33" s="45"/>
      <c r="YN33" s="46" t="s">
        <v>3819</v>
      </c>
      <c r="YO33" s="133" t="s">
        <v>3837</v>
      </c>
      <c r="YP33" s="44" t="s">
        <v>3819</v>
      </c>
      <c r="YQ33" s="45"/>
      <c r="YR33" s="46" t="s">
        <v>3819</v>
      </c>
      <c r="YS33" s="133" t="s">
        <v>3837</v>
      </c>
      <c r="YT33" s="44" t="s">
        <v>3819</v>
      </c>
      <c r="YU33" s="45"/>
      <c r="YV33" s="46" t="s">
        <v>3819</v>
      </c>
      <c r="YW33" s="133" t="s">
        <v>3837</v>
      </c>
      <c r="YX33" s="44" t="s">
        <v>3819</v>
      </c>
      <c r="YY33" s="45"/>
      <c r="YZ33" s="46" t="s">
        <v>3819</v>
      </c>
      <c r="ZA33" s="133" t="s">
        <v>3837</v>
      </c>
      <c r="ZB33" s="44" t="s">
        <v>3819</v>
      </c>
      <c r="ZC33" s="45"/>
      <c r="ZD33" s="46" t="s">
        <v>3819</v>
      </c>
      <c r="ZE33" s="133" t="s">
        <v>3837</v>
      </c>
      <c r="ZF33" s="44" t="s">
        <v>3819</v>
      </c>
      <c r="ZG33" s="45"/>
      <c r="ZH33" s="46" t="s">
        <v>3819</v>
      </c>
      <c r="ZI33" s="133" t="s">
        <v>3837</v>
      </c>
      <c r="ZJ33" s="44" t="s">
        <v>3819</v>
      </c>
      <c r="ZK33" s="45"/>
      <c r="ZL33" s="46" t="s">
        <v>3819</v>
      </c>
      <c r="ZM33" s="133" t="s">
        <v>3837</v>
      </c>
      <c r="ZN33" s="44" t="s">
        <v>3819</v>
      </c>
      <c r="ZO33" s="45"/>
      <c r="ZP33" s="46" t="s">
        <v>3819</v>
      </c>
      <c r="ZQ33" s="133" t="s">
        <v>3837</v>
      </c>
      <c r="ZR33" s="44" t="s">
        <v>3819</v>
      </c>
      <c r="ZS33" s="45"/>
      <c r="ZT33" s="46" t="s">
        <v>3819</v>
      </c>
      <c r="ZU33" s="133" t="s">
        <v>3837</v>
      </c>
      <c r="ZV33" s="44" t="s">
        <v>3819</v>
      </c>
      <c r="ZW33" s="45"/>
      <c r="ZX33" s="46" t="s">
        <v>3819</v>
      </c>
      <c r="ZY33" s="133" t="s">
        <v>3837</v>
      </c>
      <c r="ZZ33" s="44" t="s">
        <v>3819</v>
      </c>
      <c r="AAA33" s="45"/>
      <c r="AAB33" s="46" t="s">
        <v>3819</v>
      </c>
      <c r="AAC33" s="133" t="s">
        <v>3837</v>
      </c>
      <c r="AAD33" s="44" t="s">
        <v>3819</v>
      </c>
      <c r="AAE33" s="45"/>
      <c r="AAF33" s="46" t="s">
        <v>3819</v>
      </c>
      <c r="AAG33" s="133" t="s">
        <v>3837</v>
      </c>
      <c r="AAH33" s="44" t="s">
        <v>3819</v>
      </c>
      <c r="AAI33" s="45"/>
      <c r="AAJ33" s="46" t="s">
        <v>3819</v>
      </c>
      <c r="AAK33" s="133" t="s">
        <v>3837</v>
      </c>
      <c r="AAL33" s="44" t="s">
        <v>3819</v>
      </c>
      <c r="AAM33" s="45"/>
      <c r="AAN33" s="46" t="s">
        <v>3819</v>
      </c>
      <c r="AAO33" s="133" t="s">
        <v>3837</v>
      </c>
      <c r="AAP33" s="44" t="s">
        <v>3819</v>
      </c>
      <c r="AAQ33" s="45"/>
      <c r="AAR33" s="46" t="s">
        <v>3819</v>
      </c>
      <c r="AAS33" s="133" t="s">
        <v>3837</v>
      </c>
      <c r="AAT33" s="44" t="s">
        <v>3819</v>
      </c>
      <c r="AAU33" s="45"/>
      <c r="AAV33" s="46" t="s">
        <v>3819</v>
      </c>
      <c r="AAW33" s="133" t="s">
        <v>3837</v>
      </c>
      <c r="AAX33" s="44" t="s">
        <v>3819</v>
      </c>
      <c r="AAY33" s="45"/>
      <c r="AAZ33" s="46" t="s">
        <v>3819</v>
      </c>
      <c r="ABA33" s="133" t="s">
        <v>3837</v>
      </c>
      <c r="ABB33" s="44" t="s">
        <v>3819</v>
      </c>
      <c r="ABC33" s="45"/>
      <c r="ABD33" s="46" t="s">
        <v>3819</v>
      </c>
      <c r="ABE33" s="133" t="s">
        <v>3837</v>
      </c>
      <c r="ABF33" s="44" t="s">
        <v>3819</v>
      </c>
      <c r="ABG33" s="45"/>
      <c r="ABH33" s="46" t="s">
        <v>3819</v>
      </c>
      <c r="ABI33" s="133" t="s">
        <v>3837</v>
      </c>
      <c r="ABJ33" s="44" t="s">
        <v>3819</v>
      </c>
      <c r="ABK33" s="45"/>
      <c r="ABL33" s="46" t="s">
        <v>3819</v>
      </c>
      <c r="ABM33" s="133" t="s">
        <v>3837</v>
      </c>
      <c r="ABN33" s="44" t="s">
        <v>3819</v>
      </c>
      <c r="ABO33" s="45"/>
      <c r="ABP33" s="46" t="s">
        <v>3819</v>
      </c>
      <c r="ABQ33" s="133" t="s">
        <v>3837</v>
      </c>
      <c r="ABR33" s="44" t="s">
        <v>3819</v>
      </c>
      <c r="ABS33" s="45"/>
      <c r="ABT33" s="46" t="s">
        <v>3819</v>
      </c>
      <c r="ABU33" s="133" t="s">
        <v>3837</v>
      </c>
      <c r="ABV33" s="44" t="s">
        <v>3819</v>
      </c>
      <c r="ABW33" s="45"/>
      <c r="ABX33" s="46" t="s">
        <v>3819</v>
      </c>
      <c r="ABY33" s="133" t="s">
        <v>3837</v>
      </c>
      <c r="ABZ33" s="44" t="s">
        <v>3819</v>
      </c>
      <c r="ACA33" s="45"/>
      <c r="ACB33" s="46" t="s">
        <v>3819</v>
      </c>
      <c r="ACC33" s="133" t="s">
        <v>3837</v>
      </c>
      <c r="ACD33" s="44" t="s">
        <v>3819</v>
      </c>
      <c r="ACE33" s="45"/>
      <c r="ACF33" s="46" t="s">
        <v>3819</v>
      </c>
      <c r="ACG33" s="133" t="s">
        <v>3837</v>
      </c>
      <c r="ACH33" s="44" t="s">
        <v>3819</v>
      </c>
      <c r="ACI33" s="45"/>
      <c r="ACJ33" s="46" t="s">
        <v>3819</v>
      </c>
      <c r="ACK33" s="133" t="s">
        <v>3837</v>
      </c>
      <c r="ACL33" s="44" t="s">
        <v>3819</v>
      </c>
      <c r="ACM33" s="45"/>
      <c r="ACN33" s="46" t="s">
        <v>3819</v>
      </c>
      <c r="ACO33" s="133" t="s">
        <v>3837</v>
      </c>
      <c r="ACP33" s="44" t="s">
        <v>3819</v>
      </c>
      <c r="ACQ33" s="45"/>
      <c r="ACR33" s="46" t="s">
        <v>3819</v>
      </c>
      <c r="ACS33" s="133" t="s">
        <v>3837</v>
      </c>
      <c r="ACT33" s="44" t="s">
        <v>3819</v>
      </c>
      <c r="ACU33" s="45"/>
      <c r="ACV33" s="46" t="s">
        <v>3819</v>
      </c>
      <c r="ACW33" s="133" t="s">
        <v>3837</v>
      </c>
      <c r="ACX33" s="44" t="s">
        <v>3819</v>
      </c>
      <c r="ACY33" s="45"/>
      <c r="ACZ33" s="46" t="s">
        <v>3819</v>
      </c>
      <c r="ADA33" s="133" t="s">
        <v>3837</v>
      </c>
      <c r="ADB33" s="44" t="s">
        <v>3819</v>
      </c>
      <c r="ADC33" s="45"/>
      <c r="ADD33" s="46" t="s">
        <v>3819</v>
      </c>
      <c r="ADE33" s="133" t="s">
        <v>3837</v>
      </c>
      <c r="ADF33" s="44" t="s">
        <v>3819</v>
      </c>
      <c r="ADG33" s="45"/>
      <c r="ADH33" s="46" t="s">
        <v>3819</v>
      </c>
      <c r="ADI33" s="133" t="s">
        <v>3837</v>
      </c>
      <c r="ADJ33" s="44" t="s">
        <v>3819</v>
      </c>
      <c r="ADK33" s="45"/>
      <c r="ADL33" s="46" t="s">
        <v>3819</v>
      </c>
      <c r="ADM33" s="133" t="s">
        <v>3837</v>
      </c>
      <c r="ADN33" s="44" t="s">
        <v>3819</v>
      </c>
      <c r="ADO33" s="45"/>
      <c r="ADP33" s="46" t="s">
        <v>3819</v>
      </c>
      <c r="ADQ33" s="133" t="s">
        <v>3837</v>
      </c>
      <c r="ADR33" s="44" t="s">
        <v>3819</v>
      </c>
      <c r="ADS33" s="45"/>
      <c r="ADT33" s="46" t="s">
        <v>3819</v>
      </c>
      <c r="ADU33" s="133" t="s">
        <v>3837</v>
      </c>
      <c r="ADV33" s="44" t="s">
        <v>3819</v>
      </c>
      <c r="ADW33" s="45"/>
      <c r="ADX33" s="46" t="s">
        <v>3819</v>
      </c>
      <c r="ADY33" s="133" t="s">
        <v>3837</v>
      </c>
      <c r="ADZ33" s="44" t="s">
        <v>3819</v>
      </c>
      <c r="AEA33" s="45"/>
      <c r="AEB33" s="46" t="s">
        <v>3819</v>
      </c>
      <c r="AEC33" s="133" t="s">
        <v>3837</v>
      </c>
      <c r="AED33" s="44" t="s">
        <v>3819</v>
      </c>
      <c r="AEE33" s="45"/>
      <c r="AEF33" s="46" t="s">
        <v>3819</v>
      </c>
      <c r="AEG33" s="133" t="s">
        <v>3837</v>
      </c>
      <c r="AEH33" s="44" t="s">
        <v>3819</v>
      </c>
      <c r="AEI33" s="45"/>
      <c r="AEJ33" s="46" t="s">
        <v>3819</v>
      </c>
      <c r="AEK33" s="133" t="s">
        <v>3837</v>
      </c>
      <c r="AEL33" s="44" t="s">
        <v>3819</v>
      </c>
      <c r="AEM33" s="45"/>
      <c r="AEN33" s="46" t="s">
        <v>3819</v>
      </c>
      <c r="AEO33" s="133" t="s">
        <v>3837</v>
      </c>
      <c r="AEP33" s="44" t="s">
        <v>3819</v>
      </c>
      <c r="AEQ33" s="45"/>
      <c r="AER33" s="46" t="s">
        <v>3819</v>
      </c>
      <c r="AES33" s="133" t="s">
        <v>3837</v>
      </c>
      <c r="AET33" s="44" t="s">
        <v>3819</v>
      </c>
      <c r="AEU33" s="45"/>
      <c r="AEV33" s="46" t="s">
        <v>3819</v>
      </c>
      <c r="AEW33" s="133" t="s">
        <v>3837</v>
      </c>
      <c r="AEX33" s="44" t="s">
        <v>3819</v>
      </c>
      <c r="AEY33" s="45"/>
      <c r="AEZ33" s="46" t="s">
        <v>3819</v>
      </c>
      <c r="AFA33" s="133" t="s">
        <v>3837</v>
      </c>
      <c r="AFB33" s="44" t="s">
        <v>3819</v>
      </c>
      <c r="AFC33" s="45"/>
      <c r="AFD33" s="46" t="s">
        <v>3819</v>
      </c>
      <c r="AFE33" s="133" t="s">
        <v>3837</v>
      </c>
      <c r="AFF33" s="44" t="s">
        <v>3819</v>
      </c>
      <c r="AFG33" s="45"/>
      <c r="AFH33" s="46" t="s">
        <v>3819</v>
      </c>
      <c r="AFI33" s="133" t="s">
        <v>3837</v>
      </c>
      <c r="AFJ33" s="44" t="s">
        <v>3819</v>
      </c>
      <c r="AFK33" s="45"/>
      <c r="AFL33" s="46" t="s">
        <v>3819</v>
      </c>
      <c r="AFM33" s="133" t="s">
        <v>3837</v>
      </c>
      <c r="AFN33" s="44" t="s">
        <v>3819</v>
      </c>
      <c r="AFO33" s="45"/>
      <c r="AFP33" s="46" t="s">
        <v>3819</v>
      </c>
      <c r="AFQ33" s="133" t="s">
        <v>3837</v>
      </c>
      <c r="AFR33" s="44" t="s">
        <v>3819</v>
      </c>
      <c r="AFS33" s="45"/>
      <c r="AFT33" s="46" t="s">
        <v>3819</v>
      </c>
      <c r="AFU33" s="133" t="s">
        <v>3837</v>
      </c>
      <c r="AFV33" s="44" t="s">
        <v>3819</v>
      </c>
      <c r="AFW33" s="45"/>
      <c r="AFX33" s="46" t="s">
        <v>3819</v>
      </c>
      <c r="AFY33" s="133" t="s">
        <v>3837</v>
      </c>
      <c r="AFZ33" s="44" t="s">
        <v>3819</v>
      </c>
      <c r="AGA33" s="45"/>
      <c r="AGB33" s="46" t="s">
        <v>3819</v>
      </c>
      <c r="AGC33" s="133" t="s">
        <v>3837</v>
      </c>
      <c r="AGD33" s="44" t="s">
        <v>3819</v>
      </c>
      <c r="AGE33" s="45"/>
      <c r="AGF33" s="46" t="s">
        <v>3819</v>
      </c>
      <c r="AGG33" s="133" t="s">
        <v>3837</v>
      </c>
      <c r="AGH33" s="44" t="s">
        <v>3819</v>
      </c>
      <c r="AGI33" s="45"/>
      <c r="AGJ33" s="46" t="s">
        <v>3819</v>
      </c>
      <c r="AGK33" s="133" t="s">
        <v>3837</v>
      </c>
      <c r="AGL33" s="44" t="s">
        <v>3819</v>
      </c>
      <c r="AGM33" s="45"/>
      <c r="AGN33" s="46" t="s">
        <v>3819</v>
      </c>
      <c r="AGO33" s="133" t="s">
        <v>3837</v>
      </c>
      <c r="AGP33" s="44" t="s">
        <v>3819</v>
      </c>
      <c r="AGQ33" s="45"/>
      <c r="AGR33" s="46" t="s">
        <v>3819</v>
      </c>
      <c r="AGS33" s="133" t="s">
        <v>3837</v>
      </c>
      <c r="AGT33" s="44" t="s">
        <v>3819</v>
      </c>
      <c r="AGU33" s="45"/>
      <c r="AGV33" s="46" t="s">
        <v>3819</v>
      </c>
      <c r="AGW33" s="133" t="s">
        <v>3837</v>
      </c>
      <c r="AGX33" s="44" t="s">
        <v>3819</v>
      </c>
      <c r="AGY33" s="45"/>
      <c r="AGZ33" s="46" t="s">
        <v>3819</v>
      </c>
      <c r="AHA33" s="133" t="s">
        <v>3837</v>
      </c>
      <c r="AHB33" s="44" t="s">
        <v>3819</v>
      </c>
      <c r="AHC33" s="45"/>
      <c r="AHD33" s="46" t="s">
        <v>3819</v>
      </c>
      <c r="AHE33" s="133" t="s">
        <v>3837</v>
      </c>
      <c r="AHF33" s="44" t="s">
        <v>3819</v>
      </c>
      <c r="AHG33" s="45"/>
      <c r="AHH33" s="46" t="s">
        <v>3819</v>
      </c>
      <c r="AHI33" s="133" t="s">
        <v>3837</v>
      </c>
      <c r="AHJ33" s="44" t="s">
        <v>3819</v>
      </c>
      <c r="AHK33" s="45"/>
      <c r="AHL33" s="46" t="s">
        <v>3819</v>
      </c>
      <c r="AHM33" s="133" t="s">
        <v>3837</v>
      </c>
      <c r="AHN33" s="44" t="s">
        <v>3819</v>
      </c>
      <c r="AHO33" s="45"/>
      <c r="AHP33" s="46" t="s">
        <v>3819</v>
      </c>
      <c r="AHQ33" s="133" t="s">
        <v>3837</v>
      </c>
      <c r="AHR33" s="44" t="s">
        <v>3819</v>
      </c>
      <c r="AHS33" s="45"/>
      <c r="AHT33" s="46" t="s">
        <v>3819</v>
      </c>
      <c r="AHU33" s="133" t="s">
        <v>3837</v>
      </c>
      <c r="AHV33" s="44" t="s">
        <v>3819</v>
      </c>
      <c r="AHW33" s="45"/>
      <c r="AHX33" s="46" t="s">
        <v>3819</v>
      </c>
      <c r="AHY33" s="133" t="s">
        <v>3837</v>
      </c>
      <c r="AHZ33" s="44" t="s">
        <v>3819</v>
      </c>
      <c r="AIA33" s="45"/>
      <c r="AIB33" s="46" t="s">
        <v>3819</v>
      </c>
      <c r="AIC33" s="133" t="s">
        <v>3837</v>
      </c>
      <c r="AID33" s="44" t="s">
        <v>3819</v>
      </c>
      <c r="AIE33" s="45"/>
      <c r="AIF33" s="46" t="s">
        <v>3819</v>
      </c>
      <c r="AIG33" s="133" t="s">
        <v>3837</v>
      </c>
      <c r="AIH33" s="44" t="s">
        <v>3819</v>
      </c>
      <c r="AII33" s="45"/>
      <c r="AIJ33" s="46" t="s">
        <v>3819</v>
      </c>
      <c r="AIK33" s="133" t="s">
        <v>3837</v>
      </c>
      <c r="AIL33" s="44" t="s">
        <v>3819</v>
      </c>
      <c r="AIM33" s="45"/>
      <c r="AIN33" s="46" t="s">
        <v>3819</v>
      </c>
      <c r="AIO33" s="133" t="s">
        <v>3837</v>
      </c>
      <c r="AIP33" s="44" t="s">
        <v>3819</v>
      </c>
      <c r="AIQ33" s="45"/>
      <c r="AIR33" s="46" t="s">
        <v>3819</v>
      </c>
      <c r="AIS33" s="133" t="s">
        <v>3837</v>
      </c>
      <c r="AIT33" s="44" t="s">
        <v>3819</v>
      </c>
      <c r="AIU33" s="45"/>
      <c r="AIV33" s="46" t="s">
        <v>3819</v>
      </c>
      <c r="AIW33" s="133" t="s">
        <v>3837</v>
      </c>
      <c r="AIX33" s="44" t="s">
        <v>3819</v>
      </c>
      <c r="AIY33" s="45"/>
      <c r="AIZ33" s="46" t="s">
        <v>3819</v>
      </c>
      <c r="AJA33" s="133" t="s">
        <v>3837</v>
      </c>
      <c r="AJB33" s="44" t="s">
        <v>3819</v>
      </c>
      <c r="AJC33" s="45"/>
      <c r="AJD33" s="46" t="s">
        <v>3819</v>
      </c>
      <c r="AJE33" s="133" t="s">
        <v>3837</v>
      </c>
      <c r="AJF33" s="44" t="s">
        <v>3819</v>
      </c>
      <c r="AJG33" s="45"/>
      <c r="AJH33" s="46" t="s">
        <v>3819</v>
      </c>
      <c r="AJI33" s="133" t="s">
        <v>3837</v>
      </c>
      <c r="AJJ33" s="44" t="s">
        <v>3819</v>
      </c>
      <c r="AJK33" s="45"/>
      <c r="AJL33" s="46" t="s">
        <v>3819</v>
      </c>
      <c r="AJM33" s="133" t="s">
        <v>3837</v>
      </c>
      <c r="AJN33" s="44" t="s">
        <v>3819</v>
      </c>
      <c r="AJO33" s="45"/>
      <c r="AJP33" s="46" t="s">
        <v>3819</v>
      </c>
      <c r="AJQ33" s="133" t="s">
        <v>3837</v>
      </c>
      <c r="AJR33" s="44" t="s">
        <v>3819</v>
      </c>
      <c r="AJS33" s="45"/>
      <c r="AJT33" s="46" t="s">
        <v>3819</v>
      </c>
      <c r="AJU33" s="133" t="s">
        <v>3837</v>
      </c>
      <c r="AJV33" s="44" t="s">
        <v>3819</v>
      </c>
      <c r="AJW33" s="45"/>
      <c r="AJX33" s="46" t="s">
        <v>3819</v>
      </c>
      <c r="AJY33" s="133" t="s">
        <v>3837</v>
      </c>
      <c r="AJZ33" s="44" t="s">
        <v>3819</v>
      </c>
      <c r="AKA33" s="45"/>
      <c r="AKB33" s="46" t="s">
        <v>3819</v>
      </c>
      <c r="AKC33" s="133" t="s">
        <v>3837</v>
      </c>
      <c r="AKD33" s="44" t="s">
        <v>3819</v>
      </c>
      <c r="AKE33" s="45"/>
      <c r="AKF33" s="46" t="s">
        <v>3819</v>
      </c>
      <c r="AKG33" s="133" t="s">
        <v>3837</v>
      </c>
      <c r="AKH33" s="44" t="s">
        <v>3819</v>
      </c>
      <c r="AKI33" s="45"/>
      <c r="AKJ33" s="46" t="s">
        <v>3819</v>
      </c>
      <c r="AKK33" s="133" t="s">
        <v>3837</v>
      </c>
      <c r="AKL33" s="44" t="s">
        <v>3819</v>
      </c>
      <c r="AKM33" s="45"/>
      <c r="AKN33" s="46" t="s">
        <v>3819</v>
      </c>
      <c r="AKO33" s="133" t="s">
        <v>3837</v>
      </c>
      <c r="AKP33" s="44" t="s">
        <v>3819</v>
      </c>
      <c r="AKQ33" s="45"/>
      <c r="AKR33" s="46" t="s">
        <v>3819</v>
      </c>
      <c r="AKS33" s="133" t="s">
        <v>3837</v>
      </c>
      <c r="AKT33" s="44" t="s">
        <v>3819</v>
      </c>
      <c r="AKU33" s="45"/>
      <c r="AKV33" s="46" t="s">
        <v>3819</v>
      </c>
      <c r="AKW33" s="133" t="s">
        <v>3837</v>
      </c>
      <c r="AKX33" s="44" t="s">
        <v>3819</v>
      </c>
      <c r="AKY33" s="45"/>
      <c r="AKZ33" s="46" t="s">
        <v>3819</v>
      </c>
      <c r="ALA33" s="133" t="s">
        <v>3837</v>
      </c>
      <c r="ALB33" s="44" t="s">
        <v>3819</v>
      </c>
      <c r="ALC33" s="45"/>
      <c r="ALD33" s="46" t="s">
        <v>3819</v>
      </c>
      <c r="ALE33" s="133" t="s">
        <v>3837</v>
      </c>
      <c r="ALF33" s="44" t="s">
        <v>3819</v>
      </c>
      <c r="ALG33" s="45"/>
      <c r="ALH33" s="46" t="s">
        <v>3819</v>
      </c>
      <c r="ALI33" s="133" t="s">
        <v>3837</v>
      </c>
      <c r="ALJ33" s="44" t="s">
        <v>3819</v>
      </c>
      <c r="ALK33" s="45"/>
      <c r="ALL33" s="46" t="s">
        <v>3819</v>
      </c>
      <c r="ALM33" s="133" t="s">
        <v>3837</v>
      </c>
      <c r="ALN33" s="44" t="s">
        <v>3819</v>
      </c>
      <c r="ALO33" s="45"/>
      <c r="ALP33" s="46" t="s">
        <v>3819</v>
      </c>
      <c r="ALQ33" s="133" t="s">
        <v>3837</v>
      </c>
      <c r="ALR33" s="44" t="s">
        <v>3819</v>
      </c>
      <c r="ALS33" s="45"/>
      <c r="ALT33" s="46" t="s">
        <v>3819</v>
      </c>
      <c r="ALU33" s="133" t="s">
        <v>3837</v>
      </c>
      <c r="ALV33" s="44" t="s">
        <v>3819</v>
      </c>
      <c r="ALW33" s="45"/>
      <c r="ALX33" s="46" t="s">
        <v>3819</v>
      </c>
      <c r="ALY33" s="133" t="s">
        <v>3837</v>
      </c>
      <c r="ALZ33" s="44" t="s">
        <v>3819</v>
      </c>
      <c r="AMA33" s="45"/>
      <c r="AMB33" s="46" t="s">
        <v>3819</v>
      </c>
      <c r="AMC33" s="133" t="s">
        <v>3837</v>
      </c>
      <c r="AMD33" s="44" t="s">
        <v>3819</v>
      </c>
      <c r="AME33" s="45"/>
      <c r="AMF33" s="46" t="s">
        <v>3819</v>
      </c>
      <c r="AMG33" s="133" t="s">
        <v>3837</v>
      </c>
      <c r="AMH33" s="44" t="s">
        <v>3819</v>
      </c>
      <c r="AMI33" s="45"/>
      <c r="AMJ33" s="46" t="s">
        <v>3819</v>
      </c>
      <c r="AMK33" s="133" t="s">
        <v>3837</v>
      </c>
      <c r="AML33" s="44" t="s">
        <v>3819</v>
      </c>
      <c r="AMM33" s="45"/>
      <c r="AMN33" s="46" t="s">
        <v>3819</v>
      </c>
      <c r="AMO33" s="133" t="s">
        <v>3837</v>
      </c>
      <c r="AMP33" s="44" t="s">
        <v>3819</v>
      </c>
      <c r="AMQ33" s="45"/>
      <c r="AMR33" s="46" t="s">
        <v>3819</v>
      </c>
      <c r="AMS33" s="133" t="s">
        <v>3837</v>
      </c>
      <c r="AMT33" s="44" t="s">
        <v>3819</v>
      </c>
      <c r="AMU33" s="45"/>
      <c r="AMV33" s="46" t="s">
        <v>3819</v>
      </c>
      <c r="AMW33" s="133" t="s">
        <v>3837</v>
      </c>
      <c r="AMX33" s="44" t="s">
        <v>3819</v>
      </c>
      <c r="AMY33" s="45"/>
      <c r="AMZ33" s="46" t="s">
        <v>3819</v>
      </c>
      <c r="ANA33" s="133" t="s">
        <v>3837</v>
      </c>
      <c r="ANB33" s="44" t="s">
        <v>3819</v>
      </c>
      <c r="ANC33" s="45"/>
      <c r="AND33" s="46" t="s">
        <v>3819</v>
      </c>
      <c r="ANE33" s="133" t="s">
        <v>3837</v>
      </c>
      <c r="ANF33" s="44" t="s">
        <v>3819</v>
      </c>
      <c r="ANG33" s="45"/>
      <c r="ANH33" s="46" t="s">
        <v>3819</v>
      </c>
      <c r="ANI33" s="133" t="s">
        <v>3837</v>
      </c>
      <c r="ANJ33" s="44" t="s">
        <v>3819</v>
      </c>
      <c r="ANK33" s="45"/>
      <c r="ANL33" s="46" t="s">
        <v>3819</v>
      </c>
      <c r="ANM33" s="133" t="s">
        <v>3837</v>
      </c>
      <c r="ANN33" s="44" t="s">
        <v>3819</v>
      </c>
      <c r="ANO33" s="45"/>
      <c r="ANP33" s="46" t="s">
        <v>3819</v>
      </c>
      <c r="ANQ33" s="133" t="s">
        <v>3837</v>
      </c>
      <c r="ANR33" s="44" t="s">
        <v>3819</v>
      </c>
      <c r="ANS33" s="45"/>
      <c r="ANT33" s="46" t="s">
        <v>3819</v>
      </c>
      <c r="ANU33" s="133" t="s">
        <v>3837</v>
      </c>
      <c r="ANV33" s="44" t="s">
        <v>3819</v>
      </c>
      <c r="ANW33" s="45"/>
      <c r="ANX33" s="46" t="s">
        <v>3819</v>
      </c>
      <c r="ANY33" s="133" t="s">
        <v>3837</v>
      </c>
      <c r="ANZ33" s="44" t="s">
        <v>3819</v>
      </c>
      <c r="AOA33" s="45"/>
      <c r="AOB33" s="46" t="s">
        <v>3819</v>
      </c>
      <c r="AOC33" s="133" t="s">
        <v>3837</v>
      </c>
      <c r="AOD33" s="44" t="s">
        <v>3819</v>
      </c>
      <c r="AOE33" s="45"/>
      <c r="AOF33" s="46" t="s">
        <v>3819</v>
      </c>
      <c r="AOG33" s="133" t="s">
        <v>3837</v>
      </c>
      <c r="AOH33" s="44" t="s">
        <v>3819</v>
      </c>
      <c r="AOI33" s="45"/>
      <c r="AOJ33" s="46" t="s">
        <v>3819</v>
      </c>
      <c r="AOK33" s="133" t="s">
        <v>3837</v>
      </c>
      <c r="AOL33" s="44" t="s">
        <v>3819</v>
      </c>
      <c r="AOM33" s="45"/>
      <c r="AON33" s="46" t="s">
        <v>3819</v>
      </c>
      <c r="AOO33" s="133" t="s">
        <v>3837</v>
      </c>
      <c r="AOP33" s="44" t="s">
        <v>3819</v>
      </c>
      <c r="AOQ33" s="45"/>
      <c r="AOR33" s="46" t="s">
        <v>3819</v>
      </c>
      <c r="AOS33" s="133" t="s">
        <v>3837</v>
      </c>
      <c r="AOT33" s="44" t="s">
        <v>3819</v>
      </c>
      <c r="AOU33" s="45"/>
      <c r="AOV33" s="46" t="s">
        <v>3819</v>
      </c>
      <c r="AOW33" s="133" t="s">
        <v>3837</v>
      </c>
      <c r="AOX33" s="44" t="s">
        <v>3819</v>
      </c>
      <c r="AOY33" s="45"/>
      <c r="AOZ33" s="46" t="s">
        <v>3819</v>
      </c>
      <c r="APA33" s="133" t="s">
        <v>3837</v>
      </c>
      <c r="APB33" s="44" t="s">
        <v>3819</v>
      </c>
      <c r="APC33" s="45"/>
      <c r="APD33" s="46" t="s">
        <v>3819</v>
      </c>
      <c r="APE33" s="133" t="s">
        <v>3837</v>
      </c>
      <c r="APF33" s="44" t="s">
        <v>3819</v>
      </c>
      <c r="APG33" s="45"/>
      <c r="APH33" s="46" t="s">
        <v>3819</v>
      </c>
      <c r="API33" s="133" t="s">
        <v>3837</v>
      </c>
      <c r="APJ33" s="44" t="s">
        <v>3819</v>
      </c>
      <c r="APK33" s="45"/>
      <c r="APL33" s="46" t="s">
        <v>3819</v>
      </c>
      <c r="APM33" s="133" t="s">
        <v>3837</v>
      </c>
      <c r="APN33" s="44" t="s">
        <v>3819</v>
      </c>
      <c r="APO33" s="45"/>
      <c r="APP33" s="46" t="s">
        <v>3819</v>
      </c>
      <c r="APQ33" s="133" t="s">
        <v>3837</v>
      </c>
      <c r="APR33" s="44" t="s">
        <v>3819</v>
      </c>
      <c r="APS33" s="45"/>
      <c r="APT33" s="46" t="s">
        <v>3819</v>
      </c>
      <c r="APU33" s="133" t="s">
        <v>3837</v>
      </c>
      <c r="APV33" s="44" t="s">
        <v>3819</v>
      </c>
      <c r="APW33" s="45"/>
      <c r="APX33" s="46" t="s">
        <v>3819</v>
      </c>
      <c r="APY33" s="133" t="s">
        <v>3837</v>
      </c>
      <c r="APZ33" s="44" t="s">
        <v>3819</v>
      </c>
      <c r="AQA33" s="45"/>
      <c r="AQB33" s="46" t="s">
        <v>3819</v>
      </c>
      <c r="AQC33" s="133" t="s">
        <v>3837</v>
      </c>
      <c r="AQD33" s="44" t="s">
        <v>3819</v>
      </c>
      <c r="AQE33" s="45"/>
      <c r="AQF33" s="46" t="s">
        <v>3819</v>
      </c>
      <c r="AQG33" s="133" t="s">
        <v>3837</v>
      </c>
      <c r="AQH33" s="44" t="s">
        <v>3819</v>
      </c>
      <c r="AQI33" s="45"/>
      <c r="AQJ33" s="46" t="s">
        <v>3819</v>
      </c>
      <c r="AQK33" s="133" t="s">
        <v>3837</v>
      </c>
      <c r="AQL33" s="44" t="s">
        <v>3819</v>
      </c>
      <c r="AQM33" s="45"/>
      <c r="AQN33" s="46" t="s">
        <v>3819</v>
      </c>
      <c r="AQO33" s="133" t="s">
        <v>3837</v>
      </c>
      <c r="AQP33" s="44" t="s">
        <v>3819</v>
      </c>
      <c r="AQQ33" s="45"/>
      <c r="AQR33" s="46" t="s">
        <v>3819</v>
      </c>
      <c r="AQS33" s="133" t="s">
        <v>3837</v>
      </c>
      <c r="AQT33" s="44" t="s">
        <v>3819</v>
      </c>
      <c r="AQU33" s="45"/>
      <c r="AQV33" s="46" t="s">
        <v>3819</v>
      </c>
      <c r="AQW33" s="133" t="s">
        <v>3837</v>
      </c>
      <c r="AQX33" s="44" t="s">
        <v>3819</v>
      </c>
      <c r="AQY33" s="45"/>
      <c r="AQZ33" s="46" t="s">
        <v>3819</v>
      </c>
      <c r="ARA33" s="133" t="s">
        <v>3837</v>
      </c>
      <c r="ARB33" s="44" t="s">
        <v>3819</v>
      </c>
      <c r="ARC33" s="45"/>
      <c r="ARD33" s="46" t="s">
        <v>3819</v>
      </c>
      <c r="ARE33" s="133" t="s">
        <v>3837</v>
      </c>
      <c r="ARF33" s="44" t="s">
        <v>3819</v>
      </c>
      <c r="ARG33" s="45"/>
      <c r="ARH33" s="46" t="s">
        <v>3819</v>
      </c>
      <c r="ARI33" s="133" t="s">
        <v>3837</v>
      </c>
      <c r="ARJ33" s="44" t="s">
        <v>3819</v>
      </c>
      <c r="ARK33" s="45"/>
      <c r="ARL33" s="46" t="s">
        <v>3819</v>
      </c>
      <c r="ARM33" s="133" t="s">
        <v>3837</v>
      </c>
      <c r="ARN33" s="44" t="s">
        <v>3819</v>
      </c>
      <c r="ARO33" s="45"/>
      <c r="ARP33" s="46" t="s">
        <v>3819</v>
      </c>
      <c r="ARQ33" s="133" t="s">
        <v>3837</v>
      </c>
      <c r="ARR33" s="44" t="s">
        <v>3819</v>
      </c>
      <c r="ARS33" s="45"/>
      <c r="ART33" s="46" t="s">
        <v>3819</v>
      </c>
      <c r="ARU33" s="133" t="s">
        <v>3837</v>
      </c>
      <c r="ARV33" s="44" t="s">
        <v>3819</v>
      </c>
      <c r="ARW33" s="45"/>
      <c r="ARX33" s="46" t="s">
        <v>3819</v>
      </c>
      <c r="ARY33" s="133" t="s">
        <v>3837</v>
      </c>
      <c r="ARZ33" s="44" t="s">
        <v>3819</v>
      </c>
      <c r="ASA33" s="45"/>
      <c r="ASB33" s="46" t="s">
        <v>3819</v>
      </c>
      <c r="ASC33" s="133" t="s">
        <v>3837</v>
      </c>
      <c r="ASD33" s="44" t="s">
        <v>3819</v>
      </c>
      <c r="ASE33" s="45"/>
      <c r="ASF33" s="46" t="s">
        <v>3819</v>
      </c>
      <c r="ASG33" s="133" t="s">
        <v>3837</v>
      </c>
      <c r="ASH33" s="44" t="s">
        <v>3819</v>
      </c>
      <c r="ASI33" s="45"/>
      <c r="ASJ33" s="46" t="s">
        <v>3819</v>
      </c>
      <c r="ASK33" s="133" t="s">
        <v>3837</v>
      </c>
      <c r="ASL33" s="44" t="s">
        <v>3819</v>
      </c>
      <c r="ASM33" s="45"/>
      <c r="ASN33" s="46" t="s">
        <v>3819</v>
      </c>
      <c r="ASO33" s="133" t="s">
        <v>3837</v>
      </c>
      <c r="ASP33" s="44" t="s">
        <v>3819</v>
      </c>
      <c r="ASQ33" s="45"/>
      <c r="ASR33" s="46" t="s">
        <v>3819</v>
      </c>
      <c r="ASS33" s="133" t="s">
        <v>3837</v>
      </c>
      <c r="AST33" s="44" t="s">
        <v>3819</v>
      </c>
      <c r="ASU33" s="45"/>
      <c r="ASV33" s="46" t="s">
        <v>3819</v>
      </c>
      <c r="ASW33" s="133" t="s">
        <v>3837</v>
      </c>
      <c r="ASX33" s="44" t="s">
        <v>3819</v>
      </c>
      <c r="ASY33" s="45"/>
      <c r="ASZ33" s="46" t="s">
        <v>3819</v>
      </c>
      <c r="ATA33" s="133" t="s">
        <v>3837</v>
      </c>
      <c r="ATB33" s="44" t="s">
        <v>3819</v>
      </c>
      <c r="ATC33" s="45"/>
      <c r="ATD33" s="46" t="s">
        <v>3819</v>
      </c>
      <c r="ATE33" s="133" t="s">
        <v>3837</v>
      </c>
      <c r="ATF33" s="44" t="s">
        <v>3819</v>
      </c>
      <c r="ATG33" s="45"/>
      <c r="ATH33" s="46" t="s">
        <v>3819</v>
      </c>
      <c r="ATI33" s="133" t="s">
        <v>3837</v>
      </c>
      <c r="ATJ33" s="44" t="s">
        <v>3819</v>
      </c>
      <c r="ATK33" s="45"/>
      <c r="ATL33" s="46" t="s">
        <v>3819</v>
      </c>
      <c r="ATM33" s="133" t="s">
        <v>3837</v>
      </c>
      <c r="ATN33" s="44" t="s">
        <v>3819</v>
      </c>
      <c r="ATO33" s="45"/>
      <c r="ATP33" s="46" t="s">
        <v>3819</v>
      </c>
      <c r="ATQ33" s="133" t="s">
        <v>3837</v>
      </c>
      <c r="ATR33" s="44" t="s">
        <v>3819</v>
      </c>
      <c r="ATS33" s="45"/>
      <c r="ATT33" s="46" t="s">
        <v>3819</v>
      </c>
      <c r="ATU33" s="133" t="s">
        <v>3837</v>
      </c>
      <c r="ATV33" s="44" t="s">
        <v>3819</v>
      </c>
      <c r="ATW33" s="45"/>
      <c r="ATX33" s="46" t="s">
        <v>3819</v>
      </c>
      <c r="ATY33" s="133" t="s">
        <v>3837</v>
      </c>
      <c r="ATZ33" s="44" t="s">
        <v>3819</v>
      </c>
      <c r="AUA33" s="45"/>
      <c r="AUB33" s="46" t="s">
        <v>3819</v>
      </c>
      <c r="AUC33" s="133" t="s">
        <v>3837</v>
      </c>
      <c r="AUD33" s="44" t="s">
        <v>3819</v>
      </c>
      <c r="AUE33" s="45"/>
      <c r="AUF33" s="46" t="s">
        <v>3819</v>
      </c>
      <c r="AUG33" s="133" t="s">
        <v>3837</v>
      </c>
      <c r="AUH33" s="44" t="s">
        <v>3819</v>
      </c>
      <c r="AUI33" s="45"/>
      <c r="AUJ33" s="46" t="s">
        <v>3819</v>
      </c>
      <c r="AUK33" s="133" t="s">
        <v>3837</v>
      </c>
      <c r="AUL33" s="44" t="s">
        <v>3819</v>
      </c>
      <c r="AUM33" s="45"/>
      <c r="AUN33" s="46" t="s">
        <v>3819</v>
      </c>
      <c r="AUO33" s="133" t="s">
        <v>3837</v>
      </c>
      <c r="AUP33" s="44" t="s">
        <v>3819</v>
      </c>
      <c r="AUQ33" s="45"/>
      <c r="AUR33" s="46" t="s">
        <v>3819</v>
      </c>
      <c r="AUS33" s="133" t="s">
        <v>3837</v>
      </c>
      <c r="AUT33" s="44" t="s">
        <v>3819</v>
      </c>
      <c r="AUU33" s="45"/>
      <c r="AUV33" s="46" t="s">
        <v>3819</v>
      </c>
      <c r="AUW33" s="133" t="s">
        <v>3837</v>
      </c>
      <c r="AUX33" s="44" t="s">
        <v>3819</v>
      </c>
      <c r="AUY33" s="45"/>
      <c r="AUZ33" s="46" t="s">
        <v>3819</v>
      </c>
      <c r="AVA33" s="133" t="s">
        <v>3837</v>
      </c>
      <c r="AVB33" s="44" t="s">
        <v>3819</v>
      </c>
      <c r="AVC33" s="45"/>
      <c r="AVD33" s="46" t="s">
        <v>3819</v>
      </c>
      <c r="AVE33" s="133" t="s">
        <v>3837</v>
      </c>
      <c r="AVF33" s="44" t="s">
        <v>3819</v>
      </c>
      <c r="AVG33" s="45"/>
      <c r="AVH33" s="46" t="s">
        <v>3819</v>
      </c>
      <c r="AVI33" s="133" t="s">
        <v>3837</v>
      </c>
      <c r="AVJ33" s="44" t="s">
        <v>3819</v>
      </c>
      <c r="AVK33" s="45"/>
      <c r="AVL33" s="46" t="s">
        <v>3819</v>
      </c>
      <c r="AVM33" s="133" t="s">
        <v>3837</v>
      </c>
      <c r="AVN33" s="44" t="s">
        <v>3819</v>
      </c>
      <c r="AVO33" s="45"/>
      <c r="AVP33" s="46" t="s">
        <v>3819</v>
      </c>
      <c r="AVQ33" s="133" t="s">
        <v>3837</v>
      </c>
      <c r="AVR33" s="44" t="s">
        <v>3819</v>
      </c>
      <c r="AVS33" s="45"/>
      <c r="AVT33" s="46" t="s">
        <v>3819</v>
      </c>
      <c r="AVU33" s="133" t="s">
        <v>3837</v>
      </c>
      <c r="AVV33" s="44" t="s">
        <v>3819</v>
      </c>
      <c r="AVW33" s="45"/>
      <c r="AVX33" s="46" t="s">
        <v>3819</v>
      </c>
      <c r="AVY33" s="133" t="s">
        <v>3837</v>
      </c>
      <c r="AVZ33" s="44" t="s">
        <v>3819</v>
      </c>
      <c r="AWA33" s="45"/>
      <c r="AWB33" s="46" t="s">
        <v>3819</v>
      </c>
      <c r="AWC33" s="133" t="s">
        <v>3837</v>
      </c>
      <c r="AWD33" s="44" t="s">
        <v>3819</v>
      </c>
      <c r="AWE33" s="45"/>
      <c r="AWF33" s="46" t="s">
        <v>3819</v>
      </c>
      <c r="AWG33" s="133" t="s">
        <v>3837</v>
      </c>
      <c r="AWH33" s="44" t="s">
        <v>3819</v>
      </c>
      <c r="AWI33" s="45"/>
      <c r="AWJ33" s="46" t="s">
        <v>3819</v>
      </c>
      <c r="AWK33" s="133" t="s">
        <v>3837</v>
      </c>
      <c r="AWL33" s="44" t="s">
        <v>3819</v>
      </c>
      <c r="AWM33" s="45"/>
      <c r="AWN33" s="46" t="s">
        <v>3819</v>
      </c>
      <c r="AWO33" s="133" t="s">
        <v>3837</v>
      </c>
      <c r="AWP33" s="44" t="s">
        <v>3819</v>
      </c>
      <c r="AWQ33" s="45"/>
      <c r="AWR33" s="46" t="s">
        <v>3819</v>
      </c>
      <c r="AWS33" s="133" t="s">
        <v>3837</v>
      </c>
      <c r="AWT33" s="44" t="s">
        <v>3819</v>
      </c>
      <c r="AWU33" s="45"/>
      <c r="AWV33" s="46" t="s">
        <v>3819</v>
      </c>
      <c r="AWW33" s="133" t="s">
        <v>3837</v>
      </c>
      <c r="AWX33" s="44" t="s">
        <v>3819</v>
      </c>
      <c r="AWY33" s="45"/>
      <c r="AWZ33" s="46" t="s">
        <v>3819</v>
      </c>
      <c r="AXA33" s="133" t="s">
        <v>3837</v>
      </c>
      <c r="AXB33" s="44" t="s">
        <v>3819</v>
      </c>
      <c r="AXC33" s="45"/>
      <c r="AXD33" s="46" t="s">
        <v>3819</v>
      </c>
      <c r="AXE33" s="133" t="s">
        <v>3837</v>
      </c>
      <c r="AXF33" s="44" t="s">
        <v>3819</v>
      </c>
      <c r="AXG33" s="45"/>
      <c r="AXH33" s="46" t="s">
        <v>3819</v>
      </c>
      <c r="AXI33" s="133" t="s">
        <v>3837</v>
      </c>
      <c r="AXJ33" s="44" t="s">
        <v>3819</v>
      </c>
      <c r="AXK33" s="45"/>
      <c r="AXL33" s="46" t="s">
        <v>3819</v>
      </c>
      <c r="AXM33" s="133" t="s">
        <v>3837</v>
      </c>
      <c r="AXN33" s="44" t="s">
        <v>3819</v>
      </c>
      <c r="AXO33" s="45"/>
      <c r="AXP33" s="46" t="s">
        <v>3819</v>
      </c>
      <c r="AXQ33" s="133" t="s">
        <v>3837</v>
      </c>
      <c r="AXR33" s="44" t="s">
        <v>3819</v>
      </c>
      <c r="AXS33" s="45"/>
      <c r="AXT33" s="46" t="s">
        <v>3819</v>
      </c>
      <c r="AXU33" s="133" t="s">
        <v>3837</v>
      </c>
      <c r="AXV33" s="44" t="s">
        <v>3819</v>
      </c>
      <c r="AXW33" s="45"/>
      <c r="AXX33" s="46" t="s">
        <v>3819</v>
      </c>
      <c r="AXY33" s="133" t="s">
        <v>3837</v>
      </c>
      <c r="AXZ33" s="44" t="s">
        <v>3819</v>
      </c>
      <c r="AYA33" s="45"/>
      <c r="AYB33" s="46" t="s">
        <v>3819</v>
      </c>
      <c r="AYC33" s="133" t="s">
        <v>3837</v>
      </c>
      <c r="AYD33" s="44" t="s">
        <v>3819</v>
      </c>
      <c r="AYE33" s="45"/>
      <c r="AYF33" s="46" t="s">
        <v>3819</v>
      </c>
      <c r="AYG33" s="133" t="s">
        <v>3837</v>
      </c>
      <c r="AYH33" s="44" t="s">
        <v>3819</v>
      </c>
      <c r="AYI33" s="45"/>
      <c r="AYJ33" s="46" t="s">
        <v>3819</v>
      </c>
      <c r="AYK33" s="133" t="s">
        <v>3837</v>
      </c>
      <c r="AYL33" s="44" t="s">
        <v>3819</v>
      </c>
      <c r="AYM33" s="45"/>
      <c r="AYN33" s="46" t="s">
        <v>3819</v>
      </c>
      <c r="AYO33" s="133" t="s">
        <v>3837</v>
      </c>
      <c r="AYP33" s="44" t="s">
        <v>3819</v>
      </c>
      <c r="AYQ33" s="45"/>
      <c r="AYR33" s="46" t="s">
        <v>3819</v>
      </c>
      <c r="AYS33" s="133" t="s">
        <v>3837</v>
      </c>
      <c r="AYT33" s="44" t="s">
        <v>3819</v>
      </c>
      <c r="AYU33" s="45"/>
      <c r="AYV33" s="46" t="s">
        <v>3819</v>
      </c>
      <c r="AYW33" s="133" t="s">
        <v>3837</v>
      </c>
      <c r="AYX33" s="44" t="s">
        <v>3819</v>
      </c>
      <c r="AYY33" s="45"/>
      <c r="AYZ33" s="46" t="s">
        <v>3819</v>
      </c>
      <c r="AZA33" s="133" t="s">
        <v>3837</v>
      </c>
      <c r="AZB33" s="44" t="s">
        <v>3819</v>
      </c>
      <c r="AZC33" s="45"/>
      <c r="AZD33" s="46" t="s">
        <v>3819</v>
      </c>
      <c r="AZE33" s="133" t="s">
        <v>3837</v>
      </c>
      <c r="AZF33" s="44" t="s">
        <v>3819</v>
      </c>
      <c r="AZG33" s="45"/>
      <c r="AZH33" s="46" t="s">
        <v>3819</v>
      </c>
      <c r="AZI33" s="133" t="s">
        <v>3837</v>
      </c>
      <c r="AZJ33" s="44" t="s">
        <v>3819</v>
      </c>
      <c r="AZK33" s="45"/>
      <c r="AZL33" s="46" t="s">
        <v>3819</v>
      </c>
      <c r="AZM33" s="133" t="s">
        <v>3837</v>
      </c>
      <c r="AZN33" s="44" t="s">
        <v>3819</v>
      </c>
      <c r="AZO33" s="45"/>
      <c r="AZP33" s="46" t="s">
        <v>3819</v>
      </c>
      <c r="AZQ33" s="133" t="s">
        <v>3837</v>
      </c>
      <c r="AZR33" s="44" t="s">
        <v>3819</v>
      </c>
      <c r="AZS33" s="45"/>
      <c r="AZT33" s="46" t="s">
        <v>3819</v>
      </c>
      <c r="AZU33" s="133" t="s">
        <v>3837</v>
      </c>
      <c r="AZV33" s="44" t="s">
        <v>3819</v>
      </c>
      <c r="AZW33" s="45"/>
      <c r="AZX33" s="46" t="s">
        <v>3819</v>
      </c>
      <c r="AZY33" s="133" t="s">
        <v>3837</v>
      </c>
      <c r="AZZ33" s="44" t="s">
        <v>3819</v>
      </c>
      <c r="BAA33" s="45"/>
      <c r="BAB33" s="46" t="s">
        <v>3819</v>
      </c>
      <c r="BAC33" s="133" t="s">
        <v>3837</v>
      </c>
      <c r="BAD33" s="44" t="s">
        <v>3819</v>
      </c>
      <c r="BAE33" s="45"/>
      <c r="BAF33" s="46" t="s">
        <v>3819</v>
      </c>
      <c r="BAG33" s="133" t="s">
        <v>3837</v>
      </c>
      <c r="BAH33" s="44" t="s">
        <v>3819</v>
      </c>
      <c r="BAI33" s="45"/>
      <c r="BAJ33" s="46" t="s">
        <v>3819</v>
      </c>
      <c r="BAK33" s="133" t="s">
        <v>3837</v>
      </c>
      <c r="BAL33" s="44" t="s">
        <v>3819</v>
      </c>
      <c r="BAM33" s="45"/>
      <c r="BAN33" s="46" t="s">
        <v>3819</v>
      </c>
      <c r="BAO33" s="133" t="s">
        <v>3837</v>
      </c>
      <c r="BAP33" s="44" t="s">
        <v>3819</v>
      </c>
      <c r="BAQ33" s="45"/>
      <c r="BAR33" s="46" t="s">
        <v>3819</v>
      </c>
      <c r="BAS33" s="133" t="s">
        <v>3837</v>
      </c>
      <c r="BAT33" s="44" t="s">
        <v>3819</v>
      </c>
      <c r="BAU33" s="45"/>
      <c r="BAV33" s="46" t="s">
        <v>3819</v>
      </c>
      <c r="BAW33" s="133" t="s">
        <v>3837</v>
      </c>
      <c r="BAX33" s="44" t="s">
        <v>3819</v>
      </c>
      <c r="BAY33" s="45"/>
      <c r="BAZ33" s="46" t="s">
        <v>3819</v>
      </c>
      <c r="BBA33" s="133" t="s">
        <v>3837</v>
      </c>
      <c r="BBB33" s="44" t="s">
        <v>3819</v>
      </c>
      <c r="BBC33" s="45"/>
      <c r="BBD33" s="46" t="s">
        <v>3819</v>
      </c>
      <c r="BBE33" s="133" t="s">
        <v>3837</v>
      </c>
      <c r="BBF33" s="44" t="s">
        <v>3819</v>
      </c>
      <c r="BBG33" s="45"/>
      <c r="BBH33" s="46" t="s">
        <v>3819</v>
      </c>
      <c r="BBI33" s="133" t="s">
        <v>3837</v>
      </c>
      <c r="BBJ33" s="44" t="s">
        <v>3819</v>
      </c>
      <c r="BBK33" s="45"/>
      <c r="BBL33" s="46" t="s">
        <v>3819</v>
      </c>
      <c r="BBM33" s="133" t="s">
        <v>3837</v>
      </c>
      <c r="BBN33" s="44" t="s">
        <v>3819</v>
      </c>
      <c r="BBO33" s="45"/>
      <c r="BBP33" s="46" t="s">
        <v>3819</v>
      </c>
      <c r="BBQ33" s="133" t="s">
        <v>3837</v>
      </c>
      <c r="BBR33" s="44" t="s">
        <v>3819</v>
      </c>
      <c r="BBS33" s="45"/>
      <c r="BBT33" s="46" t="s">
        <v>3819</v>
      </c>
      <c r="BBU33" s="133" t="s">
        <v>3837</v>
      </c>
      <c r="BBV33" s="44" t="s">
        <v>3819</v>
      </c>
      <c r="BBW33" s="45"/>
      <c r="BBX33" s="46" t="s">
        <v>3819</v>
      </c>
      <c r="BBY33" s="133" t="s">
        <v>3837</v>
      </c>
      <c r="BBZ33" s="44" t="s">
        <v>3819</v>
      </c>
      <c r="BCA33" s="45"/>
      <c r="BCB33" s="46" t="s">
        <v>3819</v>
      </c>
      <c r="BCC33" s="133" t="s">
        <v>3837</v>
      </c>
      <c r="BCD33" s="44" t="s">
        <v>3819</v>
      </c>
      <c r="BCE33" s="45"/>
      <c r="BCF33" s="46" t="s">
        <v>3819</v>
      </c>
      <c r="BCG33" s="133" t="s">
        <v>3837</v>
      </c>
      <c r="BCH33" s="44" t="s">
        <v>3819</v>
      </c>
      <c r="BCI33" s="45"/>
      <c r="BCJ33" s="46" t="s">
        <v>3819</v>
      </c>
      <c r="BCK33" s="133" t="s">
        <v>3837</v>
      </c>
      <c r="BCL33" s="44" t="s">
        <v>3819</v>
      </c>
      <c r="BCM33" s="45"/>
      <c r="BCN33" s="46" t="s">
        <v>3819</v>
      </c>
      <c r="BCO33" s="133" t="s">
        <v>3837</v>
      </c>
      <c r="BCP33" s="44" t="s">
        <v>3819</v>
      </c>
      <c r="BCQ33" s="45"/>
      <c r="BCR33" s="46" t="s">
        <v>3819</v>
      </c>
      <c r="BCS33" s="133" t="s">
        <v>3837</v>
      </c>
      <c r="BCT33" s="44" t="s">
        <v>3819</v>
      </c>
      <c r="BCU33" s="45"/>
      <c r="BCV33" s="46" t="s">
        <v>3819</v>
      </c>
      <c r="BCW33" s="133" t="s">
        <v>3837</v>
      </c>
      <c r="BCX33" s="44" t="s">
        <v>3819</v>
      </c>
      <c r="BCY33" s="45"/>
      <c r="BCZ33" s="46" t="s">
        <v>3819</v>
      </c>
      <c r="BDA33" s="133" t="s">
        <v>3837</v>
      </c>
      <c r="BDB33" s="44" t="s">
        <v>3819</v>
      </c>
      <c r="BDC33" s="45"/>
      <c r="BDD33" s="46" t="s">
        <v>3819</v>
      </c>
      <c r="BDE33" s="133" t="s">
        <v>3837</v>
      </c>
      <c r="BDF33" s="44" t="s">
        <v>3819</v>
      </c>
      <c r="BDG33" s="45"/>
      <c r="BDH33" s="46" t="s">
        <v>3819</v>
      </c>
      <c r="BDI33" s="133" t="s">
        <v>3837</v>
      </c>
      <c r="BDJ33" s="44" t="s">
        <v>3819</v>
      </c>
      <c r="BDK33" s="45"/>
      <c r="BDL33" s="46" t="s">
        <v>3819</v>
      </c>
      <c r="BDM33" s="133" t="s">
        <v>3837</v>
      </c>
      <c r="BDN33" s="44" t="s">
        <v>3819</v>
      </c>
      <c r="BDO33" s="45"/>
      <c r="BDP33" s="46" t="s">
        <v>3819</v>
      </c>
      <c r="BDQ33" s="133" t="s">
        <v>3837</v>
      </c>
      <c r="BDR33" s="44" t="s">
        <v>3819</v>
      </c>
      <c r="BDS33" s="45"/>
      <c r="BDT33" s="46" t="s">
        <v>3819</v>
      </c>
      <c r="BDU33" s="133" t="s">
        <v>3837</v>
      </c>
      <c r="BDV33" s="44" t="s">
        <v>3819</v>
      </c>
      <c r="BDW33" s="45"/>
      <c r="BDX33" s="46" t="s">
        <v>3819</v>
      </c>
      <c r="BDY33" s="133" t="s">
        <v>3837</v>
      </c>
      <c r="BDZ33" s="44" t="s">
        <v>3819</v>
      </c>
      <c r="BEA33" s="45"/>
      <c r="BEB33" s="46" t="s">
        <v>3819</v>
      </c>
      <c r="BEC33" s="133" t="s">
        <v>3837</v>
      </c>
      <c r="BED33" s="44" t="s">
        <v>3819</v>
      </c>
      <c r="BEE33" s="45"/>
      <c r="BEF33" s="46" t="s">
        <v>3819</v>
      </c>
      <c r="BEG33" s="133" t="s">
        <v>3837</v>
      </c>
      <c r="BEH33" s="44" t="s">
        <v>3819</v>
      </c>
      <c r="BEI33" s="45"/>
      <c r="BEJ33" s="46" t="s">
        <v>3819</v>
      </c>
      <c r="BEK33" s="133" t="s">
        <v>3837</v>
      </c>
      <c r="BEL33" s="44" t="s">
        <v>3819</v>
      </c>
      <c r="BEM33" s="45"/>
      <c r="BEN33" s="46" t="s">
        <v>3819</v>
      </c>
      <c r="BEO33" s="133" t="s">
        <v>3837</v>
      </c>
      <c r="BEP33" s="44" t="s">
        <v>3819</v>
      </c>
      <c r="BEQ33" s="45"/>
      <c r="BER33" s="46" t="s">
        <v>3819</v>
      </c>
      <c r="BES33" s="133" t="s">
        <v>3837</v>
      </c>
      <c r="BET33" s="44" t="s">
        <v>3819</v>
      </c>
      <c r="BEU33" s="45"/>
      <c r="BEV33" s="46" t="s">
        <v>3819</v>
      </c>
      <c r="BEW33" s="133" t="s">
        <v>3837</v>
      </c>
      <c r="BEX33" s="44" t="s">
        <v>3819</v>
      </c>
      <c r="BEY33" s="45"/>
      <c r="BEZ33" s="46" t="s">
        <v>3819</v>
      </c>
      <c r="BFA33" s="133" t="s">
        <v>3837</v>
      </c>
      <c r="BFB33" s="44" t="s">
        <v>3819</v>
      </c>
      <c r="BFC33" s="45"/>
      <c r="BFD33" s="46" t="s">
        <v>3819</v>
      </c>
      <c r="BFE33" s="133" t="s">
        <v>3837</v>
      </c>
      <c r="BFF33" s="44" t="s">
        <v>3819</v>
      </c>
      <c r="BFG33" s="45"/>
      <c r="BFH33" s="46" t="s">
        <v>3819</v>
      </c>
      <c r="BFI33" s="133" t="s">
        <v>3837</v>
      </c>
      <c r="BFJ33" s="44" t="s">
        <v>3819</v>
      </c>
      <c r="BFK33" s="45"/>
      <c r="BFL33" s="46" t="s">
        <v>3819</v>
      </c>
      <c r="BFM33" s="133" t="s">
        <v>3837</v>
      </c>
      <c r="BFN33" s="44" t="s">
        <v>3819</v>
      </c>
      <c r="BFO33" s="45"/>
      <c r="BFP33" s="46" t="s">
        <v>3819</v>
      </c>
      <c r="BFQ33" s="133" t="s">
        <v>3837</v>
      </c>
      <c r="BFR33" s="44" t="s">
        <v>3819</v>
      </c>
      <c r="BFS33" s="45"/>
      <c r="BFT33" s="46" t="s">
        <v>3819</v>
      </c>
      <c r="BFU33" s="133" t="s">
        <v>3837</v>
      </c>
      <c r="BFV33" s="44" t="s">
        <v>3819</v>
      </c>
      <c r="BFW33" s="45"/>
      <c r="BFX33" s="46" t="s">
        <v>3819</v>
      </c>
      <c r="BFY33" s="133" t="s">
        <v>3837</v>
      </c>
      <c r="BFZ33" s="44" t="s">
        <v>3819</v>
      </c>
      <c r="BGA33" s="45"/>
      <c r="BGB33" s="46" t="s">
        <v>3819</v>
      </c>
      <c r="BGC33" s="133" t="s">
        <v>3837</v>
      </c>
      <c r="BGD33" s="44" t="s">
        <v>3819</v>
      </c>
      <c r="BGE33" s="45"/>
      <c r="BGF33" s="46" t="s">
        <v>3819</v>
      </c>
      <c r="BGG33" s="133" t="s">
        <v>3837</v>
      </c>
      <c r="BGH33" s="44" t="s">
        <v>3819</v>
      </c>
      <c r="BGI33" s="45"/>
      <c r="BGJ33" s="46" t="s">
        <v>3819</v>
      </c>
      <c r="BGK33" s="133" t="s">
        <v>3837</v>
      </c>
      <c r="BGL33" s="44" t="s">
        <v>3819</v>
      </c>
      <c r="BGM33" s="45"/>
      <c r="BGN33" s="46" t="s">
        <v>3819</v>
      </c>
      <c r="BGO33" s="133" t="s">
        <v>3837</v>
      </c>
      <c r="BGP33" s="44" t="s">
        <v>3819</v>
      </c>
      <c r="BGQ33" s="45"/>
      <c r="BGR33" s="46" t="s">
        <v>3819</v>
      </c>
      <c r="BGS33" s="133" t="s">
        <v>3837</v>
      </c>
      <c r="BGT33" s="44" t="s">
        <v>3819</v>
      </c>
      <c r="BGU33" s="45"/>
      <c r="BGV33" s="46" t="s">
        <v>3819</v>
      </c>
      <c r="BGW33" s="133" t="s">
        <v>3837</v>
      </c>
      <c r="BGX33" s="44" t="s">
        <v>3819</v>
      </c>
      <c r="BGY33" s="45"/>
      <c r="BGZ33" s="46" t="s">
        <v>3819</v>
      </c>
      <c r="BHA33" s="133" t="s">
        <v>3837</v>
      </c>
      <c r="BHB33" s="44" t="s">
        <v>3819</v>
      </c>
      <c r="BHC33" s="45"/>
      <c r="BHD33" s="46" t="s">
        <v>3819</v>
      </c>
      <c r="BHE33" s="133" t="s">
        <v>3837</v>
      </c>
      <c r="BHF33" s="44" t="s">
        <v>3819</v>
      </c>
      <c r="BHG33" s="45"/>
      <c r="BHH33" s="46" t="s">
        <v>3819</v>
      </c>
      <c r="BHI33" s="133" t="s">
        <v>3837</v>
      </c>
      <c r="BHJ33" s="44" t="s">
        <v>3819</v>
      </c>
      <c r="BHK33" s="45"/>
      <c r="BHL33" s="46" t="s">
        <v>3819</v>
      </c>
      <c r="BHM33" s="133" t="s">
        <v>3837</v>
      </c>
      <c r="BHN33" s="44" t="s">
        <v>3819</v>
      </c>
      <c r="BHO33" s="45"/>
      <c r="BHP33" s="46" t="s">
        <v>3819</v>
      </c>
      <c r="BHQ33" s="133" t="s">
        <v>3837</v>
      </c>
      <c r="BHR33" s="44" t="s">
        <v>3819</v>
      </c>
      <c r="BHS33" s="45"/>
      <c r="BHT33" s="46" t="s">
        <v>3819</v>
      </c>
      <c r="BHU33" s="133" t="s">
        <v>3837</v>
      </c>
      <c r="BHV33" s="44" t="s">
        <v>3819</v>
      </c>
      <c r="BHW33" s="45"/>
      <c r="BHX33" s="46" t="s">
        <v>3819</v>
      </c>
      <c r="BHY33" s="133" t="s">
        <v>3837</v>
      </c>
      <c r="BHZ33" s="44" t="s">
        <v>3819</v>
      </c>
      <c r="BIA33" s="45"/>
      <c r="BIB33" s="46" t="s">
        <v>3819</v>
      </c>
      <c r="BIC33" s="133" t="s">
        <v>3837</v>
      </c>
      <c r="BID33" s="44" t="s">
        <v>3819</v>
      </c>
      <c r="BIE33" s="45"/>
      <c r="BIF33" s="46" t="s">
        <v>3819</v>
      </c>
      <c r="BIG33" s="133" t="s">
        <v>3837</v>
      </c>
      <c r="BIH33" s="44" t="s">
        <v>3819</v>
      </c>
      <c r="BII33" s="45"/>
      <c r="BIJ33" s="46" t="s">
        <v>3819</v>
      </c>
      <c r="BIK33" s="133" t="s">
        <v>3837</v>
      </c>
      <c r="BIL33" s="44" t="s">
        <v>3819</v>
      </c>
      <c r="BIM33" s="45"/>
      <c r="BIN33" s="46" t="s">
        <v>3819</v>
      </c>
      <c r="BIO33" s="133" t="s">
        <v>3837</v>
      </c>
      <c r="BIP33" s="44" t="s">
        <v>3819</v>
      </c>
      <c r="BIQ33" s="45"/>
      <c r="BIR33" s="46" t="s">
        <v>3819</v>
      </c>
      <c r="BIS33" s="133" t="s">
        <v>3837</v>
      </c>
      <c r="BIT33" s="44" t="s">
        <v>3819</v>
      </c>
      <c r="BIU33" s="45"/>
      <c r="BIV33" s="46" t="s">
        <v>3819</v>
      </c>
      <c r="BIW33" s="133" t="s">
        <v>3837</v>
      </c>
      <c r="BIX33" s="44" t="s">
        <v>3819</v>
      </c>
      <c r="BIY33" s="45"/>
      <c r="BIZ33" s="46" t="s">
        <v>3819</v>
      </c>
      <c r="BJA33" s="133" t="s">
        <v>3837</v>
      </c>
      <c r="BJB33" s="44" t="s">
        <v>3819</v>
      </c>
      <c r="BJC33" s="45"/>
      <c r="BJD33" s="46" t="s">
        <v>3819</v>
      </c>
      <c r="BJE33" s="133" t="s">
        <v>3837</v>
      </c>
      <c r="BJF33" s="44" t="s">
        <v>3819</v>
      </c>
      <c r="BJG33" s="45"/>
      <c r="BJH33" s="46" t="s">
        <v>3819</v>
      </c>
      <c r="BJI33" s="133" t="s">
        <v>3837</v>
      </c>
      <c r="BJJ33" s="44" t="s">
        <v>3819</v>
      </c>
      <c r="BJK33" s="45"/>
      <c r="BJL33" s="46" t="s">
        <v>3819</v>
      </c>
      <c r="BJM33" s="133" t="s">
        <v>3837</v>
      </c>
      <c r="BJN33" s="44" t="s">
        <v>3819</v>
      </c>
      <c r="BJO33" s="45"/>
      <c r="BJP33" s="46" t="s">
        <v>3819</v>
      </c>
      <c r="BJQ33" s="133" t="s">
        <v>3837</v>
      </c>
      <c r="BJR33" s="44" t="s">
        <v>3819</v>
      </c>
      <c r="BJS33" s="45"/>
      <c r="BJT33" s="46" t="s">
        <v>3819</v>
      </c>
      <c r="BJU33" s="133" t="s">
        <v>3837</v>
      </c>
      <c r="BJV33" s="44" t="s">
        <v>3819</v>
      </c>
      <c r="BJW33" s="45"/>
      <c r="BJX33" s="46" t="s">
        <v>3819</v>
      </c>
      <c r="BJY33" s="133" t="s">
        <v>3837</v>
      </c>
      <c r="BJZ33" s="44" t="s">
        <v>3819</v>
      </c>
      <c r="BKA33" s="45"/>
      <c r="BKB33" s="46" t="s">
        <v>3819</v>
      </c>
      <c r="BKC33" s="133" t="s">
        <v>3837</v>
      </c>
      <c r="BKD33" s="44" t="s">
        <v>3819</v>
      </c>
      <c r="BKE33" s="45"/>
      <c r="BKF33" s="46" t="s">
        <v>3819</v>
      </c>
      <c r="BKG33" s="133" t="s">
        <v>3837</v>
      </c>
      <c r="BKH33" s="44" t="s">
        <v>3819</v>
      </c>
      <c r="BKI33" s="45"/>
      <c r="BKJ33" s="46" t="s">
        <v>3819</v>
      </c>
      <c r="BKK33" s="133" t="s">
        <v>3837</v>
      </c>
      <c r="BKL33" s="44" t="s">
        <v>3819</v>
      </c>
      <c r="BKM33" s="45"/>
      <c r="BKN33" s="46" t="s">
        <v>3819</v>
      </c>
      <c r="BKO33" s="133" t="s">
        <v>3837</v>
      </c>
      <c r="BKP33" s="44" t="s">
        <v>3819</v>
      </c>
      <c r="BKQ33" s="45"/>
      <c r="BKR33" s="46" t="s">
        <v>3819</v>
      </c>
      <c r="BKS33" s="133" t="s">
        <v>3837</v>
      </c>
      <c r="BKT33" s="44" t="s">
        <v>3819</v>
      </c>
      <c r="BKU33" s="45"/>
      <c r="BKV33" s="46" t="s">
        <v>3819</v>
      </c>
      <c r="BKW33" s="133" t="s">
        <v>3837</v>
      </c>
      <c r="BKX33" s="44" t="s">
        <v>3819</v>
      </c>
      <c r="BKY33" s="45"/>
      <c r="BKZ33" s="46" t="s">
        <v>3819</v>
      </c>
      <c r="BLA33" s="133" t="s">
        <v>3837</v>
      </c>
      <c r="BLB33" s="44" t="s">
        <v>3819</v>
      </c>
      <c r="BLC33" s="45"/>
      <c r="BLD33" s="46" t="s">
        <v>3819</v>
      </c>
      <c r="BLE33" s="133" t="s">
        <v>3837</v>
      </c>
      <c r="BLF33" s="44" t="s">
        <v>3819</v>
      </c>
      <c r="BLG33" s="45"/>
      <c r="BLH33" s="46" t="s">
        <v>3819</v>
      </c>
      <c r="BLI33" s="133" t="s">
        <v>3837</v>
      </c>
      <c r="BLJ33" s="44" t="s">
        <v>3819</v>
      </c>
      <c r="BLK33" s="45"/>
      <c r="BLL33" s="46" t="s">
        <v>3819</v>
      </c>
      <c r="BLM33" s="133" t="s">
        <v>3837</v>
      </c>
      <c r="BLN33" s="44" t="s">
        <v>3819</v>
      </c>
      <c r="BLO33" s="45"/>
      <c r="BLP33" s="46" t="s">
        <v>3819</v>
      </c>
      <c r="BLQ33" s="133" t="s">
        <v>3837</v>
      </c>
      <c r="BLR33" s="44" t="s">
        <v>3819</v>
      </c>
      <c r="BLS33" s="45"/>
      <c r="BLT33" s="46" t="s">
        <v>3819</v>
      </c>
      <c r="BLU33" s="133" t="s">
        <v>3837</v>
      </c>
      <c r="BLV33" s="44" t="s">
        <v>3819</v>
      </c>
      <c r="BLW33" s="45"/>
      <c r="BLX33" s="46" t="s">
        <v>3819</v>
      </c>
      <c r="BLY33" s="133" t="s">
        <v>3837</v>
      </c>
      <c r="BLZ33" s="44" t="s">
        <v>3819</v>
      </c>
      <c r="BMA33" s="45"/>
      <c r="BMB33" s="46" t="s">
        <v>3819</v>
      </c>
      <c r="BMC33" s="133" t="s">
        <v>3837</v>
      </c>
      <c r="BMD33" s="44" t="s">
        <v>3819</v>
      </c>
      <c r="BME33" s="45"/>
      <c r="BMF33" s="46" t="s">
        <v>3819</v>
      </c>
      <c r="BMG33" s="133" t="s">
        <v>3837</v>
      </c>
      <c r="BMH33" s="44" t="s">
        <v>3819</v>
      </c>
      <c r="BMI33" s="45"/>
      <c r="BMJ33" s="46" t="s">
        <v>3819</v>
      </c>
      <c r="BMK33" s="133" t="s">
        <v>3837</v>
      </c>
      <c r="BML33" s="44" t="s">
        <v>3819</v>
      </c>
      <c r="BMM33" s="45"/>
      <c r="BMN33" s="46" t="s">
        <v>3819</v>
      </c>
      <c r="BMO33" s="133" t="s">
        <v>3837</v>
      </c>
      <c r="BMP33" s="44" t="s">
        <v>3819</v>
      </c>
      <c r="BMQ33" s="45"/>
      <c r="BMR33" s="46" t="s">
        <v>3819</v>
      </c>
      <c r="BMS33" s="133" t="s">
        <v>3837</v>
      </c>
      <c r="BMT33" s="44" t="s">
        <v>3819</v>
      </c>
      <c r="BMU33" s="45"/>
      <c r="BMV33" s="46" t="s">
        <v>3819</v>
      </c>
      <c r="BMW33" s="133" t="s">
        <v>3837</v>
      </c>
      <c r="BMX33" s="44" t="s">
        <v>3819</v>
      </c>
      <c r="BMY33" s="45"/>
      <c r="BMZ33" s="46" t="s">
        <v>3819</v>
      </c>
      <c r="BNA33" s="133" t="s">
        <v>3837</v>
      </c>
      <c r="BNB33" s="44" t="s">
        <v>3819</v>
      </c>
      <c r="BNC33" s="45"/>
      <c r="BND33" s="46" t="s">
        <v>3819</v>
      </c>
      <c r="BNE33" s="133" t="s">
        <v>3837</v>
      </c>
      <c r="BNF33" s="44" t="s">
        <v>3819</v>
      </c>
      <c r="BNG33" s="45"/>
      <c r="BNH33" s="46" t="s">
        <v>3819</v>
      </c>
      <c r="BNI33" s="133" t="s">
        <v>3837</v>
      </c>
      <c r="BNJ33" s="44" t="s">
        <v>3819</v>
      </c>
      <c r="BNK33" s="45"/>
      <c r="BNL33" s="46" t="s">
        <v>3819</v>
      </c>
      <c r="BNM33" s="133" t="s">
        <v>3837</v>
      </c>
      <c r="BNN33" s="44" t="s">
        <v>3819</v>
      </c>
      <c r="BNO33" s="45"/>
      <c r="BNP33" s="46" t="s">
        <v>3819</v>
      </c>
      <c r="BNQ33" s="133" t="s">
        <v>3837</v>
      </c>
      <c r="BNR33" s="44" t="s">
        <v>3819</v>
      </c>
      <c r="BNS33" s="45"/>
      <c r="BNT33" s="46" t="s">
        <v>3819</v>
      </c>
      <c r="BNU33" s="133" t="s">
        <v>3837</v>
      </c>
      <c r="BNV33" s="44" t="s">
        <v>3819</v>
      </c>
      <c r="BNW33" s="45"/>
      <c r="BNX33" s="46" t="s">
        <v>3819</v>
      </c>
      <c r="BNY33" s="133" t="s">
        <v>3837</v>
      </c>
      <c r="BNZ33" s="44" t="s">
        <v>3819</v>
      </c>
      <c r="BOA33" s="45"/>
      <c r="BOB33" s="46" t="s">
        <v>3819</v>
      </c>
      <c r="BOC33" s="133" t="s">
        <v>3837</v>
      </c>
      <c r="BOD33" s="44" t="s">
        <v>3819</v>
      </c>
      <c r="BOE33" s="45"/>
      <c r="BOF33" s="46" t="s">
        <v>3819</v>
      </c>
      <c r="BOG33" s="133" t="s">
        <v>3837</v>
      </c>
      <c r="BOH33" s="44" t="s">
        <v>3819</v>
      </c>
      <c r="BOI33" s="45"/>
      <c r="BOJ33" s="46" t="s">
        <v>3819</v>
      </c>
      <c r="BOK33" s="133" t="s">
        <v>3837</v>
      </c>
      <c r="BOL33" s="44" t="s">
        <v>3819</v>
      </c>
      <c r="BOM33" s="45"/>
      <c r="BON33" s="46" t="s">
        <v>3819</v>
      </c>
      <c r="BOO33" s="133" t="s">
        <v>3837</v>
      </c>
      <c r="BOP33" s="44" t="s">
        <v>3819</v>
      </c>
      <c r="BOQ33" s="45"/>
      <c r="BOR33" s="46" t="s">
        <v>3819</v>
      </c>
      <c r="BOS33" s="133" t="s">
        <v>3837</v>
      </c>
      <c r="BOT33" s="44" t="s">
        <v>3819</v>
      </c>
      <c r="BOU33" s="45"/>
      <c r="BOV33" s="46" t="s">
        <v>3819</v>
      </c>
      <c r="BOW33" s="133" t="s">
        <v>3837</v>
      </c>
      <c r="BOX33" s="44" t="s">
        <v>3819</v>
      </c>
      <c r="BOY33" s="45"/>
      <c r="BOZ33" s="46" t="s">
        <v>3819</v>
      </c>
      <c r="BPA33" s="133" t="s">
        <v>3837</v>
      </c>
      <c r="BPB33" s="44" t="s">
        <v>3819</v>
      </c>
      <c r="BPC33" s="45"/>
      <c r="BPD33" s="46" t="s">
        <v>3819</v>
      </c>
      <c r="BPE33" s="133" t="s">
        <v>3837</v>
      </c>
      <c r="BPF33" s="44" t="s">
        <v>3819</v>
      </c>
      <c r="BPG33" s="45"/>
      <c r="BPH33" s="46" t="s">
        <v>3819</v>
      </c>
      <c r="BPI33" s="133" t="s">
        <v>3837</v>
      </c>
      <c r="BPJ33" s="44" t="s">
        <v>3819</v>
      </c>
      <c r="BPK33" s="45"/>
      <c r="BPL33" s="46" t="s">
        <v>3819</v>
      </c>
      <c r="BPM33" s="133" t="s">
        <v>3837</v>
      </c>
      <c r="BPN33" s="44" t="s">
        <v>3819</v>
      </c>
      <c r="BPO33" s="45"/>
      <c r="BPP33" s="46" t="s">
        <v>3819</v>
      </c>
      <c r="BPQ33" s="133" t="s">
        <v>3837</v>
      </c>
      <c r="BPR33" s="44" t="s">
        <v>3819</v>
      </c>
      <c r="BPS33" s="45"/>
      <c r="BPT33" s="46" t="s">
        <v>3819</v>
      </c>
      <c r="BPU33" s="133" t="s">
        <v>3837</v>
      </c>
      <c r="BPV33" s="44" t="s">
        <v>3819</v>
      </c>
      <c r="BPW33" s="45"/>
      <c r="BPX33" s="46" t="s">
        <v>3819</v>
      </c>
      <c r="BPY33" s="133" t="s">
        <v>3837</v>
      </c>
      <c r="BPZ33" s="44" t="s">
        <v>3819</v>
      </c>
      <c r="BQA33" s="45"/>
      <c r="BQB33" s="46" t="s">
        <v>3819</v>
      </c>
      <c r="BQC33" s="133" t="s">
        <v>3837</v>
      </c>
      <c r="BQD33" s="44" t="s">
        <v>3819</v>
      </c>
      <c r="BQE33" s="45"/>
      <c r="BQF33" s="46" t="s">
        <v>3819</v>
      </c>
      <c r="BQG33" s="133" t="s">
        <v>3837</v>
      </c>
      <c r="BQH33" s="44" t="s">
        <v>3819</v>
      </c>
      <c r="BQI33" s="45"/>
      <c r="BQJ33" s="46" t="s">
        <v>3819</v>
      </c>
      <c r="BQK33" s="133" t="s">
        <v>3837</v>
      </c>
      <c r="BQL33" s="44" t="s">
        <v>3819</v>
      </c>
      <c r="BQM33" s="45"/>
      <c r="BQN33" s="46" t="s">
        <v>3819</v>
      </c>
      <c r="BQO33" s="133" t="s">
        <v>3837</v>
      </c>
      <c r="BQP33" s="44" t="s">
        <v>3819</v>
      </c>
      <c r="BQQ33" s="45"/>
      <c r="BQR33" s="46" t="s">
        <v>3819</v>
      </c>
      <c r="BQS33" s="133" t="s">
        <v>3837</v>
      </c>
      <c r="BQT33" s="44" t="s">
        <v>3819</v>
      </c>
      <c r="BQU33" s="45"/>
      <c r="BQV33" s="46" t="s">
        <v>3819</v>
      </c>
      <c r="BQW33" s="133" t="s">
        <v>3837</v>
      </c>
      <c r="BQX33" s="44" t="s">
        <v>3819</v>
      </c>
      <c r="BQY33" s="45"/>
      <c r="BQZ33" s="46" t="s">
        <v>3819</v>
      </c>
      <c r="BRA33" s="133" t="s">
        <v>3837</v>
      </c>
      <c r="BRB33" s="44" t="s">
        <v>3819</v>
      </c>
      <c r="BRC33" s="45"/>
      <c r="BRD33" s="46" t="s">
        <v>3819</v>
      </c>
      <c r="BRE33" s="133" t="s">
        <v>3837</v>
      </c>
      <c r="BRF33" s="44" t="s">
        <v>3819</v>
      </c>
      <c r="BRG33" s="45"/>
      <c r="BRH33" s="46" t="s">
        <v>3819</v>
      </c>
      <c r="BRI33" s="133" t="s">
        <v>3837</v>
      </c>
      <c r="BRJ33" s="44" t="s">
        <v>3819</v>
      </c>
      <c r="BRK33" s="45"/>
      <c r="BRL33" s="46" t="s">
        <v>3819</v>
      </c>
      <c r="BRM33" s="133" t="s">
        <v>3837</v>
      </c>
      <c r="BRN33" s="44" t="s">
        <v>3819</v>
      </c>
      <c r="BRO33" s="45"/>
      <c r="BRP33" s="46" t="s">
        <v>3819</v>
      </c>
      <c r="BRQ33" s="133" t="s">
        <v>3837</v>
      </c>
      <c r="BRR33" s="44" t="s">
        <v>3819</v>
      </c>
      <c r="BRS33" s="45"/>
      <c r="BRT33" s="46" t="s">
        <v>3819</v>
      </c>
      <c r="BRU33" s="133" t="s">
        <v>3837</v>
      </c>
      <c r="BRV33" s="44" t="s">
        <v>3819</v>
      </c>
      <c r="BRW33" s="45"/>
      <c r="BRX33" s="46" t="s">
        <v>3819</v>
      </c>
      <c r="BRY33" s="133" t="s">
        <v>3837</v>
      </c>
      <c r="BRZ33" s="44" t="s">
        <v>3819</v>
      </c>
      <c r="BSA33" s="45"/>
      <c r="BSB33" s="46" t="s">
        <v>3819</v>
      </c>
      <c r="BSC33" s="133" t="s">
        <v>3837</v>
      </c>
      <c r="BSD33" s="44" t="s">
        <v>3819</v>
      </c>
      <c r="BSE33" s="45"/>
      <c r="BSF33" s="46" t="s">
        <v>3819</v>
      </c>
      <c r="BSG33" s="133" t="s">
        <v>3837</v>
      </c>
      <c r="BSH33" s="44" t="s">
        <v>3819</v>
      </c>
      <c r="BSI33" s="45"/>
      <c r="BSJ33" s="46" t="s">
        <v>3819</v>
      </c>
      <c r="BSK33" s="133" t="s">
        <v>3837</v>
      </c>
      <c r="BSL33" s="44" t="s">
        <v>3819</v>
      </c>
      <c r="BSM33" s="45"/>
      <c r="BSN33" s="46" t="s">
        <v>3819</v>
      </c>
      <c r="BSO33" s="133" t="s">
        <v>3837</v>
      </c>
      <c r="BSP33" s="44" t="s">
        <v>3819</v>
      </c>
      <c r="BSQ33" s="45"/>
      <c r="BSR33" s="46" t="s">
        <v>3819</v>
      </c>
      <c r="BSS33" s="133" t="s">
        <v>3837</v>
      </c>
      <c r="BST33" s="44" t="s">
        <v>3819</v>
      </c>
      <c r="BSU33" s="45"/>
      <c r="BSV33" s="46" t="s">
        <v>3819</v>
      </c>
      <c r="BSW33" s="133" t="s">
        <v>3837</v>
      </c>
      <c r="BSX33" s="44" t="s">
        <v>3819</v>
      </c>
      <c r="BSY33" s="45"/>
      <c r="BSZ33" s="46" t="s">
        <v>3819</v>
      </c>
      <c r="BTA33" s="133" t="s">
        <v>3837</v>
      </c>
      <c r="BTB33" s="44" t="s">
        <v>3819</v>
      </c>
      <c r="BTC33" s="45"/>
      <c r="BTD33" s="46" t="s">
        <v>3819</v>
      </c>
      <c r="BTE33" s="133" t="s">
        <v>3837</v>
      </c>
      <c r="BTF33" s="44" t="s">
        <v>3819</v>
      </c>
      <c r="BTG33" s="45"/>
      <c r="BTH33" s="46" t="s">
        <v>3819</v>
      </c>
      <c r="BTI33" s="133" t="s">
        <v>3837</v>
      </c>
      <c r="BTJ33" s="44" t="s">
        <v>3819</v>
      </c>
      <c r="BTK33" s="45"/>
      <c r="BTL33" s="46" t="s">
        <v>3819</v>
      </c>
      <c r="BTM33" s="133" t="s">
        <v>3837</v>
      </c>
      <c r="BTN33" s="44" t="s">
        <v>3819</v>
      </c>
      <c r="BTO33" s="45"/>
      <c r="BTP33" s="46" t="s">
        <v>3819</v>
      </c>
      <c r="BTQ33" s="133" t="s">
        <v>3837</v>
      </c>
      <c r="BTR33" s="44" t="s">
        <v>3819</v>
      </c>
      <c r="BTS33" s="45"/>
      <c r="BTT33" s="46" t="s">
        <v>3819</v>
      </c>
      <c r="BTU33" s="133" t="s">
        <v>3837</v>
      </c>
      <c r="BTV33" s="44" t="s">
        <v>3819</v>
      </c>
      <c r="BTW33" s="45"/>
      <c r="BTX33" s="46" t="s">
        <v>3819</v>
      </c>
      <c r="BTY33" s="133" t="s">
        <v>3837</v>
      </c>
      <c r="BTZ33" s="44" t="s">
        <v>3819</v>
      </c>
      <c r="BUA33" s="45"/>
      <c r="BUB33" s="46" t="s">
        <v>3819</v>
      </c>
      <c r="BUC33" s="133" t="s">
        <v>3837</v>
      </c>
      <c r="BUD33" s="44" t="s">
        <v>3819</v>
      </c>
      <c r="BUE33" s="45"/>
      <c r="BUF33" s="46" t="s">
        <v>3819</v>
      </c>
      <c r="BUG33" s="133" t="s">
        <v>3837</v>
      </c>
      <c r="BUH33" s="44" t="s">
        <v>3819</v>
      </c>
      <c r="BUI33" s="45"/>
      <c r="BUJ33" s="46" t="s">
        <v>3819</v>
      </c>
      <c r="BUK33" s="133" t="s">
        <v>3837</v>
      </c>
      <c r="BUL33" s="44" t="s">
        <v>3819</v>
      </c>
      <c r="BUM33" s="45"/>
      <c r="BUN33" s="46" t="s">
        <v>3819</v>
      </c>
      <c r="BUO33" s="133" t="s">
        <v>3837</v>
      </c>
      <c r="BUP33" s="44" t="s">
        <v>3819</v>
      </c>
      <c r="BUQ33" s="45"/>
      <c r="BUR33" s="46" t="s">
        <v>3819</v>
      </c>
      <c r="BUS33" s="133" t="s">
        <v>3837</v>
      </c>
      <c r="BUT33" s="44" t="s">
        <v>3819</v>
      </c>
      <c r="BUU33" s="45"/>
      <c r="BUV33" s="46" t="s">
        <v>3819</v>
      </c>
      <c r="BUW33" s="133" t="s">
        <v>3837</v>
      </c>
      <c r="BUX33" s="44" t="s">
        <v>3819</v>
      </c>
      <c r="BUY33" s="45"/>
      <c r="BUZ33" s="46" t="s">
        <v>3819</v>
      </c>
      <c r="BVA33" s="133" t="s">
        <v>3837</v>
      </c>
      <c r="BVB33" s="44" t="s">
        <v>3819</v>
      </c>
      <c r="BVC33" s="45"/>
      <c r="BVD33" s="46" t="s">
        <v>3819</v>
      </c>
      <c r="BVE33" s="133" t="s">
        <v>3837</v>
      </c>
      <c r="BVF33" s="44" t="s">
        <v>3819</v>
      </c>
      <c r="BVG33" s="45"/>
      <c r="BVH33" s="46" t="s">
        <v>3819</v>
      </c>
      <c r="BVI33" s="133" t="s">
        <v>3837</v>
      </c>
      <c r="BVJ33" s="44" t="s">
        <v>3819</v>
      </c>
      <c r="BVK33" s="45"/>
      <c r="BVL33" s="46" t="s">
        <v>3819</v>
      </c>
      <c r="BVM33" s="133" t="s">
        <v>3837</v>
      </c>
      <c r="BVN33" s="44" t="s">
        <v>3819</v>
      </c>
      <c r="BVO33" s="45"/>
      <c r="BVP33" s="46" t="s">
        <v>3819</v>
      </c>
      <c r="BVQ33" s="133" t="s">
        <v>3837</v>
      </c>
      <c r="BVR33" s="44" t="s">
        <v>3819</v>
      </c>
      <c r="BVS33" s="45"/>
      <c r="BVT33" s="46" t="s">
        <v>3819</v>
      </c>
      <c r="BVU33" s="133" t="s">
        <v>3837</v>
      </c>
      <c r="BVV33" s="44" t="s">
        <v>3819</v>
      </c>
      <c r="BVW33" s="45"/>
      <c r="BVX33" s="46" t="s">
        <v>3819</v>
      </c>
      <c r="BVY33" s="133" t="s">
        <v>3837</v>
      </c>
      <c r="BVZ33" s="44" t="s">
        <v>3819</v>
      </c>
      <c r="BWA33" s="45"/>
      <c r="BWB33" s="46" t="s">
        <v>3819</v>
      </c>
      <c r="BWC33" s="133" t="s">
        <v>3837</v>
      </c>
      <c r="BWD33" s="44" t="s">
        <v>3819</v>
      </c>
      <c r="BWE33" s="45"/>
      <c r="BWF33" s="46" t="s">
        <v>3819</v>
      </c>
      <c r="BWG33" s="133" t="s">
        <v>3837</v>
      </c>
      <c r="BWH33" s="44" t="s">
        <v>3819</v>
      </c>
      <c r="BWI33" s="45"/>
      <c r="BWJ33" s="46" t="s">
        <v>3819</v>
      </c>
      <c r="BWK33" s="133" t="s">
        <v>3837</v>
      </c>
      <c r="BWL33" s="44" t="s">
        <v>3819</v>
      </c>
      <c r="BWM33" s="45"/>
      <c r="BWN33" s="46" t="s">
        <v>3819</v>
      </c>
      <c r="BWO33" s="133" t="s">
        <v>3837</v>
      </c>
      <c r="BWP33" s="44" t="s">
        <v>3819</v>
      </c>
      <c r="BWQ33" s="45"/>
      <c r="BWR33" s="46" t="s">
        <v>3819</v>
      </c>
      <c r="BWS33" s="133" t="s">
        <v>3837</v>
      </c>
      <c r="BWT33" s="44" t="s">
        <v>3819</v>
      </c>
      <c r="BWU33" s="45"/>
      <c r="BWV33" s="46" t="s">
        <v>3819</v>
      </c>
      <c r="BWW33" s="133" t="s">
        <v>3837</v>
      </c>
      <c r="BWX33" s="44" t="s">
        <v>3819</v>
      </c>
      <c r="BWY33" s="45"/>
      <c r="BWZ33" s="46" t="s">
        <v>3819</v>
      </c>
      <c r="BXA33" s="133" t="s">
        <v>3837</v>
      </c>
      <c r="BXB33" s="44" t="s">
        <v>3819</v>
      </c>
      <c r="BXC33" s="45"/>
      <c r="BXD33" s="46" t="s">
        <v>3819</v>
      </c>
      <c r="BXE33" s="133" t="s">
        <v>3837</v>
      </c>
      <c r="BXF33" s="44" t="s">
        <v>3819</v>
      </c>
      <c r="BXG33" s="45"/>
      <c r="BXH33" s="46" t="s">
        <v>3819</v>
      </c>
      <c r="BXI33" s="133" t="s">
        <v>3837</v>
      </c>
      <c r="BXJ33" s="44" t="s">
        <v>3819</v>
      </c>
      <c r="BXK33" s="45"/>
      <c r="BXL33" s="46" t="s">
        <v>3819</v>
      </c>
      <c r="BXM33" s="133" t="s">
        <v>3837</v>
      </c>
      <c r="BXN33" s="44" t="s">
        <v>3819</v>
      </c>
      <c r="BXO33" s="45"/>
      <c r="BXP33" s="46" t="s">
        <v>3819</v>
      </c>
      <c r="BXQ33" s="133" t="s">
        <v>3837</v>
      </c>
      <c r="BXR33" s="44" t="s">
        <v>3819</v>
      </c>
      <c r="BXS33" s="45"/>
      <c r="BXT33" s="46" t="s">
        <v>3819</v>
      </c>
      <c r="BXU33" s="133" t="s">
        <v>3837</v>
      </c>
      <c r="BXV33" s="44" t="s">
        <v>3819</v>
      </c>
      <c r="BXW33" s="45"/>
      <c r="BXX33" s="46" t="s">
        <v>3819</v>
      </c>
      <c r="BXY33" s="133" t="s">
        <v>3837</v>
      </c>
      <c r="BXZ33" s="44" t="s">
        <v>3819</v>
      </c>
      <c r="BYA33" s="45"/>
      <c r="BYB33" s="46" t="s">
        <v>3819</v>
      </c>
      <c r="BYC33" s="133" t="s">
        <v>3837</v>
      </c>
      <c r="BYD33" s="44" t="s">
        <v>3819</v>
      </c>
      <c r="BYE33" s="45"/>
      <c r="BYF33" s="46" t="s">
        <v>3819</v>
      </c>
      <c r="BYG33" s="133" t="s">
        <v>3837</v>
      </c>
      <c r="BYH33" s="44" t="s">
        <v>3819</v>
      </c>
      <c r="BYI33" s="45"/>
      <c r="BYJ33" s="46" t="s">
        <v>3819</v>
      </c>
      <c r="BYK33" s="133" t="s">
        <v>3837</v>
      </c>
      <c r="BYL33" s="44" t="s">
        <v>3819</v>
      </c>
      <c r="BYM33" s="45"/>
      <c r="BYN33" s="46" t="s">
        <v>3819</v>
      </c>
      <c r="BYO33" s="133" t="s">
        <v>3837</v>
      </c>
      <c r="BYP33" s="44" t="s">
        <v>3819</v>
      </c>
      <c r="BYQ33" s="45"/>
      <c r="BYR33" s="46" t="s">
        <v>3819</v>
      </c>
      <c r="BYS33" s="133" t="s">
        <v>3837</v>
      </c>
      <c r="BYT33" s="44" t="s">
        <v>3819</v>
      </c>
      <c r="BYU33" s="45"/>
      <c r="BYV33" s="46" t="s">
        <v>3819</v>
      </c>
      <c r="BYW33" s="133" t="s">
        <v>3837</v>
      </c>
      <c r="BYX33" s="44" t="s">
        <v>3819</v>
      </c>
      <c r="BYY33" s="45"/>
      <c r="BYZ33" s="46" t="s">
        <v>3819</v>
      </c>
      <c r="BZA33" s="133" t="s">
        <v>3837</v>
      </c>
      <c r="BZB33" s="44" t="s">
        <v>3819</v>
      </c>
      <c r="BZC33" s="45"/>
      <c r="BZD33" s="46" t="s">
        <v>3819</v>
      </c>
      <c r="BZE33" s="133" t="s">
        <v>3837</v>
      </c>
      <c r="BZF33" s="44" t="s">
        <v>3819</v>
      </c>
      <c r="BZG33" s="45"/>
      <c r="BZH33" s="46" t="s">
        <v>3819</v>
      </c>
      <c r="BZI33" s="133" t="s">
        <v>3837</v>
      </c>
      <c r="BZJ33" s="44" t="s">
        <v>3819</v>
      </c>
      <c r="BZK33" s="45"/>
      <c r="BZL33" s="46" t="s">
        <v>3819</v>
      </c>
      <c r="BZM33" s="133" t="s">
        <v>3837</v>
      </c>
      <c r="BZN33" s="44" t="s">
        <v>3819</v>
      </c>
      <c r="BZO33" s="45"/>
      <c r="BZP33" s="46" t="s">
        <v>3819</v>
      </c>
      <c r="BZQ33" s="133" t="s">
        <v>3837</v>
      </c>
      <c r="BZR33" s="44" t="s">
        <v>3819</v>
      </c>
      <c r="BZS33" s="45"/>
      <c r="BZT33" s="46" t="s">
        <v>3819</v>
      </c>
      <c r="BZU33" s="133" t="s">
        <v>3837</v>
      </c>
      <c r="BZV33" s="44" t="s">
        <v>3819</v>
      </c>
      <c r="BZW33" s="45"/>
      <c r="BZX33" s="46" t="s">
        <v>3819</v>
      </c>
      <c r="BZY33" s="133" t="s">
        <v>3837</v>
      </c>
      <c r="BZZ33" s="44" t="s">
        <v>3819</v>
      </c>
      <c r="CAA33" s="45"/>
      <c r="CAB33" s="46" t="s">
        <v>3819</v>
      </c>
      <c r="CAC33" s="133" t="s">
        <v>3837</v>
      </c>
      <c r="CAD33" s="44" t="s">
        <v>3819</v>
      </c>
      <c r="CAE33" s="45"/>
      <c r="CAF33" s="46" t="s">
        <v>3819</v>
      </c>
      <c r="CAG33" s="133" t="s">
        <v>3837</v>
      </c>
      <c r="CAH33" s="44" t="s">
        <v>3819</v>
      </c>
      <c r="CAI33" s="45"/>
      <c r="CAJ33" s="46" t="s">
        <v>3819</v>
      </c>
      <c r="CAK33" s="133" t="s">
        <v>3837</v>
      </c>
      <c r="CAL33" s="44" t="s">
        <v>3819</v>
      </c>
      <c r="CAM33" s="45"/>
      <c r="CAN33" s="46" t="s">
        <v>3819</v>
      </c>
      <c r="CAO33" s="133" t="s">
        <v>3837</v>
      </c>
      <c r="CAP33" s="44" t="s">
        <v>3819</v>
      </c>
      <c r="CAQ33" s="45"/>
      <c r="CAR33" s="46" t="s">
        <v>3819</v>
      </c>
      <c r="CAS33" s="133" t="s">
        <v>3837</v>
      </c>
      <c r="CAT33" s="44" t="s">
        <v>3819</v>
      </c>
      <c r="CAU33" s="45"/>
      <c r="CAV33" s="46" t="s">
        <v>3819</v>
      </c>
      <c r="CAW33" s="133" t="s">
        <v>3837</v>
      </c>
      <c r="CAX33" s="44" t="s">
        <v>3819</v>
      </c>
      <c r="CAY33" s="45"/>
      <c r="CAZ33" s="46" t="s">
        <v>3819</v>
      </c>
      <c r="CBA33" s="133" t="s">
        <v>3837</v>
      </c>
      <c r="CBB33" s="44" t="s">
        <v>3819</v>
      </c>
      <c r="CBC33" s="45"/>
      <c r="CBD33" s="46" t="s">
        <v>3819</v>
      </c>
      <c r="CBE33" s="133" t="s">
        <v>3837</v>
      </c>
      <c r="CBF33" s="44" t="s">
        <v>3819</v>
      </c>
      <c r="CBG33" s="45"/>
      <c r="CBH33" s="46" t="s">
        <v>3819</v>
      </c>
      <c r="CBI33" s="133" t="s">
        <v>3837</v>
      </c>
      <c r="CBJ33" s="44" t="s">
        <v>3819</v>
      </c>
      <c r="CBK33" s="45"/>
      <c r="CBL33" s="46" t="s">
        <v>3819</v>
      </c>
      <c r="CBM33" s="133" t="s">
        <v>3837</v>
      </c>
      <c r="CBN33" s="44" t="s">
        <v>3819</v>
      </c>
      <c r="CBO33" s="45"/>
      <c r="CBP33" s="46" t="s">
        <v>3819</v>
      </c>
      <c r="CBQ33" s="133" t="s">
        <v>3837</v>
      </c>
      <c r="CBR33" s="44" t="s">
        <v>3819</v>
      </c>
      <c r="CBS33" s="45"/>
      <c r="CBT33" s="46" t="s">
        <v>3819</v>
      </c>
      <c r="CBU33" s="133" t="s">
        <v>3837</v>
      </c>
      <c r="CBV33" s="44" t="s">
        <v>3819</v>
      </c>
      <c r="CBW33" s="45"/>
      <c r="CBX33" s="46" t="s">
        <v>3819</v>
      </c>
      <c r="CBY33" s="133" t="s">
        <v>3837</v>
      </c>
      <c r="CBZ33" s="44" t="s">
        <v>3819</v>
      </c>
      <c r="CCA33" s="45"/>
      <c r="CCB33" s="46" t="s">
        <v>3819</v>
      </c>
      <c r="CCC33" s="133" t="s">
        <v>3837</v>
      </c>
      <c r="CCD33" s="44" t="s">
        <v>3819</v>
      </c>
      <c r="CCE33" s="45"/>
      <c r="CCF33" s="46" t="s">
        <v>3819</v>
      </c>
      <c r="CCG33" s="133" t="s">
        <v>3837</v>
      </c>
      <c r="CCH33" s="44" t="s">
        <v>3819</v>
      </c>
      <c r="CCI33" s="45"/>
      <c r="CCJ33" s="46" t="s">
        <v>3819</v>
      </c>
      <c r="CCK33" s="133" t="s">
        <v>3837</v>
      </c>
      <c r="CCL33" s="44" t="s">
        <v>3819</v>
      </c>
      <c r="CCM33" s="45"/>
      <c r="CCN33" s="46" t="s">
        <v>3819</v>
      </c>
      <c r="CCO33" s="133" t="s">
        <v>3837</v>
      </c>
      <c r="CCP33" s="44" t="s">
        <v>3819</v>
      </c>
      <c r="CCQ33" s="45"/>
      <c r="CCR33" s="46" t="s">
        <v>3819</v>
      </c>
      <c r="CCS33" s="133" t="s">
        <v>3837</v>
      </c>
      <c r="CCT33" s="44" t="s">
        <v>3819</v>
      </c>
      <c r="CCU33" s="45"/>
      <c r="CCV33" s="46" t="s">
        <v>3819</v>
      </c>
      <c r="CCW33" s="133" t="s">
        <v>3837</v>
      </c>
      <c r="CCX33" s="44" t="s">
        <v>3819</v>
      </c>
      <c r="CCY33" s="45"/>
      <c r="CCZ33" s="46" t="s">
        <v>3819</v>
      </c>
      <c r="CDA33" s="133" t="s">
        <v>3837</v>
      </c>
      <c r="CDB33" s="44" t="s">
        <v>3819</v>
      </c>
      <c r="CDC33" s="45"/>
      <c r="CDD33" s="46" t="s">
        <v>3819</v>
      </c>
      <c r="CDE33" s="133" t="s">
        <v>3837</v>
      </c>
      <c r="CDF33" s="44" t="s">
        <v>3819</v>
      </c>
      <c r="CDG33" s="45"/>
      <c r="CDH33" s="46" t="s">
        <v>3819</v>
      </c>
      <c r="CDI33" s="133" t="s">
        <v>3837</v>
      </c>
      <c r="CDJ33" s="44" t="s">
        <v>3819</v>
      </c>
      <c r="CDK33" s="45"/>
      <c r="CDL33" s="46" t="s">
        <v>3819</v>
      </c>
      <c r="CDM33" s="133" t="s">
        <v>3837</v>
      </c>
      <c r="CDN33" s="44" t="s">
        <v>3819</v>
      </c>
      <c r="CDO33" s="45"/>
      <c r="CDP33" s="46" t="s">
        <v>3819</v>
      </c>
      <c r="CDQ33" s="133" t="s">
        <v>3837</v>
      </c>
      <c r="CDR33" s="44" t="s">
        <v>3819</v>
      </c>
      <c r="CDS33" s="45"/>
      <c r="CDT33" s="46" t="s">
        <v>3819</v>
      </c>
      <c r="CDU33" s="133" t="s">
        <v>3837</v>
      </c>
      <c r="CDV33" s="44" t="s">
        <v>3819</v>
      </c>
      <c r="CDW33" s="45"/>
      <c r="CDX33" s="46" t="s">
        <v>3819</v>
      </c>
      <c r="CDY33" s="133" t="s">
        <v>3837</v>
      </c>
      <c r="CDZ33" s="44" t="s">
        <v>3819</v>
      </c>
      <c r="CEA33" s="45"/>
      <c r="CEB33" s="46" t="s">
        <v>3819</v>
      </c>
      <c r="CEC33" s="133" t="s">
        <v>3837</v>
      </c>
      <c r="CED33" s="44" t="s">
        <v>3819</v>
      </c>
      <c r="CEE33" s="45"/>
      <c r="CEF33" s="46" t="s">
        <v>3819</v>
      </c>
      <c r="CEG33" s="133" t="s">
        <v>3837</v>
      </c>
      <c r="CEH33" s="44" t="s">
        <v>3819</v>
      </c>
      <c r="CEI33" s="45"/>
      <c r="CEJ33" s="46" t="s">
        <v>3819</v>
      </c>
      <c r="CEK33" s="133" t="s">
        <v>3837</v>
      </c>
      <c r="CEL33" s="44" t="s">
        <v>3819</v>
      </c>
      <c r="CEM33" s="45"/>
      <c r="CEN33" s="46" t="s">
        <v>3819</v>
      </c>
      <c r="CEO33" s="133" t="s">
        <v>3837</v>
      </c>
      <c r="CEP33" s="44" t="s">
        <v>3819</v>
      </c>
      <c r="CEQ33" s="45"/>
      <c r="CER33" s="46" t="s">
        <v>3819</v>
      </c>
      <c r="CES33" s="133" t="s">
        <v>3837</v>
      </c>
      <c r="CET33" s="44" t="s">
        <v>3819</v>
      </c>
      <c r="CEU33" s="45"/>
      <c r="CEV33" s="46" t="s">
        <v>3819</v>
      </c>
      <c r="CEW33" s="133" t="s">
        <v>3837</v>
      </c>
      <c r="CEX33" s="44" t="s">
        <v>3819</v>
      </c>
      <c r="CEY33" s="45"/>
      <c r="CEZ33" s="46" t="s">
        <v>3819</v>
      </c>
      <c r="CFA33" s="133" t="s">
        <v>3837</v>
      </c>
      <c r="CFB33" s="44" t="s">
        <v>3819</v>
      </c>
      <c r="CFC33" s="45"/>
      <c r="CFD33" s="46" t="s">
        <v>3819</v>
      </c>
      <c r="CFE33" s="133" t="s">
        <v>3837</v>
      </c>
      <c r="CFF33" s="44" t="s">
        <v>3819</v>
      </c>
      <c r="CFG33" s="45"/>
      <c r="CFH33" s="46" t="s">
        <v>3819</v>
      </c>
      <c r="CFI33" s="133" t="s">
        <v>3837</v>
      </c>
      <c r="CFJ33" s="44" t="s">
        <v>3819</v>
      </c>
      <c r="CFK33" s="45"/>
      <c r="CFL33" s="46" t="s">
        <v>3819</v>
      </c>
      <c r="CFM33" s="133" t="s">
        <v>3837</v>
      </c>
      <c r="CFN33" s="44" t="s">
        <v>3819</v>
      </c>
      <c r="CFO33" s="45"/>
      <c r="CFP33" s="46" t="s">
        <v>3819</v>
      </c>
      <c r="CFQ33" s="133" t="s">
        <v>3837</v>
      </c>
      <c r="CFR33" s="44" t="s">
        <v>3819</v>
      </c>
      <c r="CFS33" s="45"/>
      <c r="CFT33" s="46" t="s">
        <v>3819</v>
      </c>
      <c r="CFU33" s="133" t="s">
        <v>3837</v>
      </c>
      <c r="CFV33" s="44" t="s">
        <v>3819</v>
      </c>
      <c r="CFW33" s="45"/>
      <c r="CFX33" s="46" t="s">
        <v>3819</v>
      </c>
      <c r="CFY33" s="133" t="s">
        <v>3837</v>
      </c>
      <c r="CFZ33" s="44" t="s">
        <v>3819</v>
      </c>
      <c r="CGA33" s="45"/>
      <c r="CGB33" s="46" t="s">
        <v>3819</v>
      </c>
      <c r="CGC33" s="133" t="s">
        <v>3837</v>
      </c>
      <c r="CGD33" s="44" t="s">
        <v>3819</v>
      </c>
      <c r="CGE33" s="45"/>
      <c r="CGF33" s="46" t="s">
        <v>3819</v>
      </c>
      <c r="CGG33" s="133" t="s">
        <v>3837</v>
      </c>
      <c r="CGH33" s="44" t="s">
        <v>3819</v>
      </c>
      <c r="CGI33" s="45"/>
      <c r="CGJ33" s="46" t="s">
        <v>3819</v>
      </c>
      <c r="CGK33" s="133" t="s">
        <v>3837</v>
      </c>
      <c r="CGL33" s="44" t="s">
        <v>3819</v>
      </c>
      <c r="CGM33" s="45"/>
      <c r="CGN33" s="46" t="s">
        <v>3819</v>
      </c>
      <c r="CGO33" s="133" t="s">
        <v>3837</v>
      </c>
      <c r="CGP33" s="44" t="s">
        <v>3819</v>
      </c>
      <c r="CGQ33" s="45"/>
      <c r="CGR33" s="46" t="s">
        <v>3819</v>
      </c>
      <c r="CGS33" s="133" t="s">
        <v>3837</v>
      </c>
      <c r="CGT33" s="44" t="s">
        <v>3819</v>
      </c>
      <c r="CGU33" s="45"/>
      <c r="CGV33" s="46" t="s">
        <v>3819</v>
      </c>
      <c r="CGW33" s="133" t="s">
        <v>3837</v>
      </c>
      <c r="CGX33" s="44" t="s">
        <v>3819</v>
      </c>
      <c r="CGY33" s="45"/>
      <c r="CGZ33" s="46" t="s">
        <v>3819</v>
      </c>
      <c r="CHA33" s="133" t="s">
        <v>3837</v>
      </c>
      <c r="CHB33" s="44" t="s">
        <v>3819</v>
      </c>
      <c r="CHC33" s="45"/>
      <c r="CHD33" s="46" t="s">
        <v>3819</v>
      </c>
      <c r="CHE33" s="133" t="s">
        <v>3837</v>
      </c>
      <c r="CHF33" s="44" t="s">
        <v>3819</v>
      </c>
      <c r="CHG33" s="45"/>
      <c r="CHH33" s="46" t="s">
        <v>3819</v>
      </c>
      <c r="CHI33" s="133" t="s">
        <v>3837</v>
      </c>
      <c r="CHJ33" s="44" t="s">
        <v>3819</v>
      </c>
      <c r="CHK33" s="45"/>
      <c r="CHL33" s="46" t="s">
        <v>3819</v>
      </c>
      <c r="CHM33" s="133" t="s">
        <v>3837</v>
      </c>
      <c r="CHN33" s="44" t="s">
        <v>3819</v>
      </c>
      <c r="CHO33" s="45"/>
      <c r="CHP33" s="46" t="s">
        <v>3819</v>
      </c>
      <c r="CHQ33" s="133" t="s">
        <v>3837</v>
      </c>
      <c r="CHR33" s="44" t="s">
        <v>3819</v>
      </c>
      <c r="CHS33" s="45"/>
      <c r="CHT33" s="46" t="s">
        <v>3819</v>
      </c>
      <c r="CHU33" s="133" t="s">
        <v>3837</v>
      </c>
      <c r="CHV33" s="44" t="s">
        <v>3819</v>
      </c>
      <c r="CHW33" s="45"/>
      <c r="CHX33" s="46" t="s">
        <v>3819</v>
      </c>
      <c r="CHY33" s="133" t="s">
        <v>3837</v>
      </c>
      <c r="CHZ33" s="44" t="s">
        <v>3819</v>
      </c>
      <c r="CIA33" s="45"/>
      <c r="CIB33" s="46" t="s">
        <v>3819</v>
      </c>
      <c r="CIC33" s="133" t="s">
        <v>3837</v>
      </c>
      <c r="CID33" s="44" t="s">
        <v>3819</v>
      </c>
      <c r="CIE33" s="45"/>
      <c r="CIF33" s="46" t="s">
        <v>3819</v>
      </c>
      <c r="CIG33" s="133" t="s">
        <v>3837</v>
      </c>
      <c r="CIH33" s="44" t="s">
        <v>3819</v>
      </c>
      <c r="CII33" s="45"/>
      <c r="CIJ33" s="46" t="s">
        <v>3819</v>
      </c>
      <c r="CIK33" s="133" t="s">
        <v>3837</v>
      </c>
      <c r="CIL33" s="44" t="s">
        <v>3819</v>
      </c>
      <c r="CIM33" s="45"/>
      <c r="CIN33" s="46" t="s">
        <v>3819</v>
      </c>
      <c r="CIO33" s="133" t="s">
        <v>3837</v>
      </c>
      <c r="CIP33" s="44" t="s">
        <v>3819</v>
      </c>
      <c r="CIQ33" s="45"/>
      <c r="CIR33" s="46" t="s">
        <v>3819</v>
      </c>
      <c r="CIS33" s="133" t="s">
        <v>3837</v>
      </c>
      <c r="CIT33" s="44" t="s">
        <v>3819</v>
      </c>
      <c r="CIU33" s="45"/>
      <c r="CIV33" s="46" t="s">
        <v>3819</v>
      </c>
      <c r="CIW33" s="133" t="s">
        <v>3837</v>
      </c>
      <c r="CIX33" s="44" t="s">
        <v>3819</v>
      </c>
      <c r="CIY33" s="45"/>
      <c r="CIZ33" s="46" t="s">
        <v>3819</v>
      </c>
      <c r="CJA33" s="133" t="s">
        <v>3837</v>
      </c>
      <c r="CJB33" s="44" t="s">
        <v>3819</v>
      </c>
      <c r="CJC33" s="45"/>
      <c r="CJD33" s="46" t="s">
        <v>3819</v>
      </c>
      <c r="CJE33" s="133" t="s">
        <v>3837</v>
      </c>
      <c r="CJF33" s="44" t="s">
        <v>3819</v>
      </c>
      <c r="CJG33" s="45"/>
      <c r="CJH33" s="46" t="s">
        <v>3819</v>
      </c>
      <c r="CJI33" s="133" t="s">
        <v>3837</v>
      </c>
      <c r="CJJ33" s="44" t="s">
        <v>3819</v>
      </c>
      <c r="CJK33" s="45"/>
      <c r="CJL33" s="46" t="s">
        <v>3819</v>
      </c>
      <c r="CJM33" s="133" t="s">
        <v>3837</v>
      </c>
      <c r="CJN33" s="44" t="s">
        <v>3819</v>
      </c>
      <c r="CJO33" s="45"/>
      <c r="CJP33" s="46" t="s">
        <v>3819</v>
      </c>
      <c r="CJQ33" s="133" t="s">
        <v>3837</v>
      </c>
      <c r="CJR33" s="44" t="s">
        <v>3819</v>
      </c>
      <c r="CJS33" s="45"/>
      <c r="CJT33" s="46" t="s">
        <v>3819</v>
      </c>
      <c r="CJU33" s="133" t="s">
        <v>3837</v>
      </c>
      <c r="CJV33" s="44" t="s">
        <v>3819</v>
      </c>
      <c r="CJW33" s="45"/>
      <c r="CJX33" s="46" t="s">
        <v>3819</v>
      </c>
      <c r="CJY33" s="133" t="s">
        <v>3837</v>
      </c>
      <c r="CJZ33" s="44" t="s">
        <v>3819</v>
      </c>
      <c r="CKA33" s="45"/>
      <c r="CKB33" s="46" t="s">
        <v>3819</v>
      </c>
      <c r="CKC33" s="133" t="s">
        <v>3837</v>
      </c>
      <c r="CKD33" s="44" t="s">
        <v>3819</v>
      </c>
      <c r="CKE33" s="45"/>
      <c r="CKF33" s="46" t="s">
        <v>3819</v>
      </c>
      <c r="CKG33" s="133" t="s">
        <v>3837</v>
      </c>
      <c r="CKH33" s="44" t="s">
        <v>3819</v>
      </c>
      <c r="CKI33" s="45"/>
      <c r="CKJ33" s="46" t="s">
        <v>3819</v>
      </c>
      <c r="CKK33" s="133" t="s">
        <v>3837</v>
      </c>
      <c r="CKL33" s="44" t="s">
        <v>3819</v>
      </c>
      <c r="CKM33" s="45"/>
      <c r="CKN33" s="46" t="s">
        <v>3819</v>
      </c>
      <c r="CKO33" s="133" t="s">
        <v>3837</v>
      </c>
      <c r="CKP33" s="44" t="s">
        <v>3819</v>
      </c>
      <c r="CKQ33" s="45"/>
      <c r="CKR33" s="46" t="s">
        <v>3819</v>
      </c>
      <c r="CKS33" s="133" t="s">
        <v>3837</v>
      </c>
      <c r="CKT33" s="44" t="s">
        <v>3819</v>
      </c>
      <c r="CKU33" s="45"/>
      <c r="CKV33" s="46" t="s">
        <v>3819</v>
      </c>
      <c r="CKW33" s="133" t="s">
        <v>3837</v>
      </c>
      <c r="CKX33" s="44" t="s">
        <v>3819</v>
      </c>
      <c r="CKY33" s="45"/>
      <c r="CKZ33" s="46" t="s">
        <v>3819</v>
      </c>
      <c r="CLA33" s="133" t="s">
        <v>3837</v>
      </c>
      <c r="CLB33" s="44" t="s">
        <v>3819</v>
      </c>
      <c r="CLC33" s="45"/>
      <c r="CLD33" s="46" t="s">
        <v>3819</v>
      </c>
      <c r="CLE33" s="133" t="s">
        <v>3837</v>
      </c>
      <c r="CLF33" s="44" t="s">
        <v>3819</v>
      </c>
      <c r="CLG33" s="45"/>
      <c r="CLH33" s="46" t="s">
        <v>3819</v>
      </c>
      <c r="CLI33" s="133" t="s">
        <v>3837</v>
      </c>
      <c r="CLJ33" s="44" t="s">
        <v>3819</v>
      </c>
      <c r="CLK33" s="45"/>
      <c r="CLL33" s="46" t="s">
        <v>3819</v>
      </c>
      <c r="CLM33" s="133" t="s">
        <v>3837</v>
      </c>
      <c r="CLN33" s="44" t="s">
        <v>3819</v>
      </c>
      <c r="CLO33" s="45"/>
      <c r="CLP33" s="46" t="s">
        <v>3819</v>
      </c>
      <c r="CLQ33" s="133" t="s">
        <v>3837</v>
      </c>
      <c r="CLR33" s="44" t="s">
        <v>3819</v>
      </c>
      <c r="CLS33" s="45"/>
      <c r="CLT33" s="46" t="s">
        <v>3819</v>
      </c>
      <c r="CLU33" s="133" t="s">
        <v>3837</v>
      </c>
      <c r="CLV33" s="44" t="s">
        <v>3819</v>
      </c>
      <c r="CLW33" s="45"/>
      <c r="CLX33" s="46" t="s">
        <v>3819</v>
      </c>
      <c r="CLY33" s="133" t="s">
        <v>3837</v>
      </c>
      <c r="CLZ33" s="44" t="s">
        <v>3819</v>
      </c>
      <c r="CMA33" s="45"/>
      <c r="CMB33" s="46" t="s">
        <v>3819</v>
      </c>
      <c r="CMC33" s="133" t="s">
        <v>3837</v>
      </c>
      <c r="CMD33" s="44" t="s">
        <v>3819</v>
      </c>
      <c r="CME33" s="45"/>
      <c r="CMF33" s="46" t="s">
        <v>3819</v>
      </c>
      <c r="CMG33" s="133" t="s">
        <v>3837</v>
      </c>
      <c r="CMH33" s="44" t="s">
        <v>3819</v>
      </c>
      <c r="CMI33" s="45"/>
      <c r="CMJ33" s="46" t="s">
        <v>3819</v>
      </c>
      <c r="CMK33" s="133" t="s">
        <v>3837</v>
      </c>
      <c r="CML33" s="44" t="s">
        <v>3819</v>
      </c>
      <c r="CMM33" s="45"/>
      <c r="CMN33" s="46" t="s">
        <v>3819</v>
      </c>
      <c r="CMO33" s="133" t="s">
        <v>3837</v>
      </c>
      <c r="CMP33" s="44" t="s">
        <v>3819</v>
      </c>
      <c r="CMQ33" s="45"/>
      <c r="CMR33" s="46" t="s">
        <v>3819</v>
      </c>
      <c r="CMS33" s="133" t="s">
        <v>3837</v>
      </c>
      <c r="CMT33" s="44" t="s">
        <v>3819</v>
      </c>
      <c r="CMU33" s="45"/>
      <c r="CMV33" s="46" t="s">
        <v>3819</v>
      </c>
      <c r="CMW33" s="133" t="s">
        <v>3837</v>
      </c>
      <c r="CMX33" s="44" t="s">
        <v>3819</v>
      </c>
      <c r="CMY33" s="45"/>
      <c r="CMZ33" s="46" t="s">
        <v>3819</v>
      </c>
      <c r="CNA33" s="133" t="s">
        <v>3837</v>
      </c>
      <c r="CNB33" s="44" t="s">
        <v>3819</v>
      </c>
      <c r="CNC33" s="45"/>
      <c r="CND33" s="46" t="s">
        <v>3819</v>
      </c>
      <c r="CNE33" s="133" t="s">
        <v>3837</v>
      </c>
      <c r="CNF33" s="44" t="s">
        <v>3819</v>
      </c>
      <c r="CNG33" s="45"/>
      <c r="CNH33" s="46" t="s">
        <v>3819</v>
      </c>
      <c r="CNI33" s="133" t="s">
        <v>3837</v>
      </c>
      <c r="CNJ33" s="44" t="s">
        <v>3819</v>
      </c>
      <c r="CNK33" s="45"/>
      <c r="CNL33" s="46" t="s">
        <v>3819</v>
      </c>
      <c r="CNM33" s="133" t="s">
        <v>3837</v>
      </c>
      <c r="CNN33" s="44" t="s">
        <v>3819</v>
      </c>
      <c r="CNO33" s="45"/>
      <c r="CNP33" s="46" t="s">
        <v>3819</v>
      </c>
      <c r="CNQ33" s="133" t="s">
        <v>3837</v>
      </c>
      <c r="CNR33" s="44" t="s">
        <v>3819</v>
      </c>
      <c r="CNS33" s="45"/>
      <c r="CNT33" s="46" t="s">
        <v>3819</v>
      </c>
      <c r="CNU33" s="133" t="s">
        <v>3837</v>
      </c>
      <c r="CNV33" s="44" t="s">
        <v>3819</v>
      </c>
      <c r="CNW33" s="45"/>
      <c r="CNX33" s="46" t="s">
        <v>3819</v>
      </c>
      <c r="CNY33" s="133" t="s">
        <v>3837</v>
      </c>
      <c r="CNZ33" s="44" t="s">
        <v>3819</v>
      </c>
      <c r="COA33" s="45"/>
      <c r="COB33" s="46" t="s">
        <v>3819</v>
      </c>
      <c r="COC33" s="133" t="s">
        <v>3837</v>
      </c>
      <c r="COD33" s="44" t="s">
        <v>3819</v>
      </c>
      <c r="COE33" s="45"/>
      <c r="COF33" s="46" t="s">
        <v>3819</v>
      </c>
      <c r="COG33" s="133" t="s">
        <v>3837</v>
      </c>
      <c r="COH33" s="44" t="s">
        <v>3819</v>
      </c>
      <c r="COI33" s="45"/>
      <c r="COJ33" s="46" t="s">
        <v>3819</v>
      </c>
      <c r="COK33" s="133" t="s">
        <v>3837</v>
      </c>
      <c r="COL33" s="44" t="s">
        <v>3819</v>
      </c>
      <c r="COM33" s="45"/>
      <c r="CON33" s="46" t="s">
        <v>3819</v>
      </c>
      <c r="COO33" s="133" t="s">
        <v>3837</v>
      </c>
      <c r="COP33" s="44" t="s">
        <v>3819</v>
      </c>
      <c r="COQ33" s="45"/>
      <c r="COR33" s="46" t="s">
        <v>3819</v>
      </c>
      <c r="COS33" s="133" t="s">
        <v>3837</v>
      </c>
      <c r="COT33" s="44" t="s">
        <v>3819</v>
      </c>
      <c r="COU33" s="45"/>
      <c r="COV33" s="46" t="s">
        <v>3819</v>
      </c>
      <c r="COW33" s="133" t="s">
        <v>3837</v>
      </c>
      <c r="COX33" s="44" t="s">
        <v>3819</v>
      </c>
      <c r="COY33" s="45"/>
      <c r="COZ33" s="46" t="s">
        <v>3819</v>
      </c>
      <c r="CPA33" s="133" t="s">
        <v>3837</v>
      </c>
      <c r="CPB33" s="44" t="s">
        <v>3819</v>
      </c>
      <c r="CPC33" s="45"/>
      <c r="CPD33" s="46" t="s">
        <v>3819</v>
      </c>
      <c r="CPE33" s="133" t="s">
        <v>3837</v>
      </c>
      <c r="CPF33" s="44" t="s">
        <v>3819</v>
      </c>
      <c r="CPG33" s="45"/>
      <c r="CPH33" s="46" t="s">
        <v>3819</v>
      </c>
      <c r="CPI33" s="133" t="s">
        <v>3837</v>
      </c>
      <c r="CPJ33" s="44" t="s">
        <v>3819</v>
      </c>
      <c r="CPK33" s="45"/>
      <c r="CPL33" s="46" t="s">
        <v>3819</v>
      </c>
      <c r="CPM33" s="133" t="s">
        <v>3837</v>
      </c>
      <c r="CPN33" s="44" t="s">
        <v>3819</v>
      </c>
      <c r="CPO33" s="45"/>
      <c r="CPP33" s="46" t="s">
        <v>3819</v>
      </c>
      <c r="CPQ33" s="133" t="s">
        <v>3837</v>
      </c>
      <c r="CPR33" s="44" t="s">
        <v>3819</v>
      </c>
      <c r="CPS33" s="45"/>
      <c r="CPT33" s="46" t="s">
        <v>3819</v>
      </c>
      <c r="CPU33" s="133" t="s">
        <v>3837</v>
      </c>
      <c r="CPV33" s="44" t="s">
        <v>3819</v>
      </c>
      <c r="CPW33" s="45"/>
      <c r="CPX33" s="46" t="s">
        <v>3819</v>
      </c>
      <c r="CPY33" s="133" t="s">
        <v>3837</v>
      </c>
      <c r="CPZ33" s="44" t="s">
        <v>3819</v>
      </c>
      <c r="CQA33" s="45"/>
      <c r="CQB33" s="46" t="s">
        <v>3819</v>
      </c>
      <c r="CQC33" s="133" t="s">
        <v>3837</v>
      </c>
      <c r="CQD33" s="44" t="s">
        <v>3819</v>
      </c>
      <c r="CQE33" s="45"/>
      <c r="CQF33" s="46" t="s">
        <v>3819</v>
      </c>
      <c r="CQG33" s="133" t="s">
        <v>3837</v>
      </c>
      <c r="CQH33" s="44" t="s">
        <v>3819</v>
      </c>
      <c r="CQI33" s="45"/>
      <c r="CQJ33" s="46" t="s">
        <v>3819</v>
      </c>
      <c r="CQK33" s="133" t="s">
        <v>3837</v>
      </c>
      <c r="CQL33" s="44" t="s">
        <v>3819</v>
      </c>
      <c r="CQM33" s="45"/>
      <c r="CQN33" s="46" t="s">
        <v>3819</v>
      </c>
      <c r="CQO33" s="133" t="s">
        <v>3837</v>
      </c>
      <c r="CQP33" s="44" t="s">
        <v>3819</v>
      </c>
      <c r="CQQ33" s="45"/>
      <c r="CQR33" s="46" t="s">
        <v>3819</v>
      </c>
      <c r="CQS33" s="133" t="s">
        <v>3837</v>
      </c>
      <c r="CQT33" s="44" t="s">
        <v>3819</v>
      </c>
      <c r="CQU33" s="45"/>
      <c r="CQV33" s="46" t="s">
        <v>3819</v>
      </c>
      <c r="CQW33" s="133" t="s">
        <v>3837</v>
      </c>
      <c r="CQX33" s="44" t="s">
        <v>3819</v>
      </c>
      <c r="CQY33" s="45"/>
      <c r="CQZ33" s="46" t="s">
        <v>3819</v>
      </c>
      <c r="CRA33" s="133" t="s">
        <v>3837</v>
      </c>
      <c r="CRB33" s="44" t="s">
        <v>3819</v>
      </c>
      <c r="CRC33" s="45"/>
      <c r="CRD33" s="46" t="s">
        <v>3819</v>
      </c>
      <c r="CRE33" s="133" t="s">
        <v>3837</v>
      </c>
      <c r="CRF33" s="44" t="s">
        <v>3819</v>
      </c>
      <c r="CRG33" s="45"/>
      <c r="CRH33" s="46" t="s">
        <v>3819</v>
      </c>
      <c r="CRI33" s="133" t="s">
        <v>3837</v>
      </c>
      <c r="CRJ33" s="44" t="s">
        <v>3819</v>
      </c>
      <c r="CRK33" s="45"/>
      <c r="CRL33" s="46" t="s">
        <v>3819</v>
      </c>
      <c r="CRM33" s="133" t="s">
        <v>3837</v>
      </c>
      <c r="CRN33" s="44" t="s">
        <v>3819</v>
      </c>
      <c r="CRO33" s="45"/>
      <c r="CRP33" s="46" t="s">
        <v>3819</v>
      </c>
      <c r="CRQ33" s="133" t="s">
        <v>3837</v>
      </c>
      <c r="CRR33" s="44" t="s">
        <v>3819</v>
      </c>
      <c r="CRS33" s="45"/>
      <c r="CRT33" s="46" t="s">
        <v>3819</v>
      </c>
      <c r="CRU33" s="133" t="s">
        <v>3837</v>
      </c>
      <c r="CRV33" s="44" t="s">
        <v>3819</v>
      </c>
      <c r="CRW33" s="45"/>
      <c r="CRX33" s="46" t="s">
        <v>3819</v>
      </c>
      <c r="CRY33" s="133" t="s">
        <v>3837</v>
      </c>
      <c r="CRZ33" s="44" t="s">
        <v>3819</v>
      </c>
      <c r="CSA33" s="45"/>
      <c r="CSB33" s="46" t="s">
        <v>3819</v>
      </c>
      <c r="CSC33" s="133" t="s">
        <v>3837</v>
      </c>
      <c r="CSD33" s="44" t="s">
        <v>3819</v>
      </c>
      <c r="CSE33" s="45"/>
      <c r="CSF33" s="46" t="s">
        <v>3819</v>
      </c>
      <c r="CSG33" s="133" t="s">
        <v>3837</v>
      </c>
      <c r="CSH33" s="44" t="s">
        <v>3819</v>
      </c>
      <c r="CSI33" s="45"/>
      <c r="CSJ33" s="46" t="s">
        <v>3819</v>
      </c>
      <c r="CSK33" s="133" t="s">
        <v>3837</v>
      </c>
      <c r="CSL33" s="44" t="s">
        <v>3819</v>
      </c>
      <c r="CSM33" s="45"/>
      <c r="CSN33" s="46" t="s">
        <v>3819</v>
      </c>
      <c r="CSO33" s="133" t="s">
        <v>3837</v>
      </c>
      <c r="CSP33" s="44" t="s">
        <v>3819</v>
      </c>
      <c r="CSQ33" s="45"/>
      <c r="CSR33" s="46" t="s">
        <v>3819</v>
      </c>
      <c r="CSS33" s="133" t="s">
        <v>3837</v>
      </c>
      <c r="CST33" s="44" t="s">
        <v>3819</v>
      </c>
      <c r="CSU33" s="45"/>
      <c r="CSV33" s="46" t="s">
        <v>3819</v>
      </c>
      <c r="CSW33" s="133" t="s">
        <v>3837</v>
      </c>
      <c r="CSX33" s="44" t="s">
        <v>3819</v>
      </c>
      <c r="CSY33" s="45"/>
      <c r="CSZ33" s="46" t="s">
        <v>3819</v>
      </c>
      <c r="CTA33" s="133" t="s">
        <v>3837</v>
      </c>
      <c r="CTB33" s="44" t="s">
        <v>3819</v>
      </c>
      <c r="CTC33" s="45"/>
      <c r="CTD33" s="46" t="s">
        <v>3819</v>
      </c>
      <c r="CTE33" s="133" t="s">
        <v>3837</v>
      </c>
      <c r="CTF33" s="44" t="s">
        <v>3819</v>
      </c>
      <c r="CTG33" s="45"/>
      <c r="CTH33" s="46" t="s">
        <v>3819</v>
      </c>
      <c r="CTI33" s="133" t="s">
        <v>3837</v>
      </c>
      <c r="CTJ33" s="44" t="s">
        <v>3819</v>
      </c>
      <c r="CTK33" s="45"/>
      <c r="CTL33" s="46" t="s">
        <v>3819</v>
      </c>
      <c r="CTM33" s="133" t="s">
        <v>3837</v>
      </c>
      <c r="CTN33" s="44" t="s">
        <v>3819</v>
      </c>
      <c r="CTO33" s="45"/>
      <c r="CTP33" s="46" t="s">
        <v>3819</v>
      </c>
      <c r="CTQ33" s="133" t="s">
        <v>3837</v>
      </c>
      <c r="CTR33" s="44" t="s">
        <v>3819</v>
      </c>
      <c r="CTS33" s="45"/>
      <c r="CTT33" s="46" t="s">
        <v>3819</v>
      </c>
      <c r="CTU33" s="133" t="s">
        <v>3837</v>
      </c>
      <c r="CTV33" s="44" t="s">
        <v>3819</v>
      </c>
      <c r="CTW33" s="45"/>
      <c r="CTX33" s="46" t="s">
        <v>3819</v>
      </c>
      <c r="CTY33" s="133" t="s">
        <v>3837</v>
      </c>
      <c r="CTZ33" s="44" t="s">
        <v>3819</v>
      </c>
      <c r="CUA33" s="45"/>
      <c r="CUB33" s="46" t="s">
        <v>3819</v>
      </c>
      <c r="CUC33" s="133" t="s">
        <v>3837</v>
      </c>
      <c r="CUD33" s="44" t="s">
        <v>3819</v>
      </c>
      <c r="CUE33" s="45"/>
      <c r="CUF33" s="46" t="s">
        <v>3819</v>
      </c>
      <c r="CUG33" s="133" t="s">
        <v>3837</v>
      </c>
      <c r="CUH33" s="44" t="s">
        <v>3819</v>
      </c>
      <c r="CUI33" s="45"/>
      <c r="CUJ33" s="46" t="s">
        <v>3819</v>
      </c>
      <c r="CUK33" s="133" t="s">
        <v>3837</v>
      </c>
      <c r="CUL33" s="44" t="s">
        <v>3819</v>
      </c>
      <c r="CUM33" s="45"/>
      <c r="CUN33" s="46" t="s">
        <v>3819</v>
      </c>
      <c r="CUO33" s="133" t="s">
        <v>3837</v>
      </c>
      <c r="CUP33" s="44" t="s">
        <v>3819</v>
      </c>
      <c r="CUQ33" s="45"/>
      <c r="CUR33" s="46" t="s">
        <v>3819</v>
      </c>
      <c r="CUS33" s="133" t="s">
        <v>3837</v>
      </c>
      <c r="CUT33" s="44" t="s">
        <v>3819</v>
      </c>
      <c r="CUU33" s="45"/>
      <c r="CUV33" s="46" t="s">
        <v>3819</v>
      </c>
      <c r="CUW33" s="133" t="s">
        <v>3837</v>
      </c>
      <c r="CUX33" s="44" t="s">
        <v>3819</v>
      </c>
      <c r="CUY33" s="45"/>
      <c r="CUZ33" s="46" t="s">
        <v>3819</v>
      </c>
      <c r="CVA33" s="133" t="s">
        <v>3837</v>
      </c>
      <c r="CVB33" s="44" t="s">
        <v>3819</v>
      </c>
      <c r="CVC33" s="45"/>
      <c r="CVD33" s="46" t="s">
        <v>3819</v>
      </c>
      <c r="CVE33" s="133" t="s">
        <v>3837</v>
      </c>
      <c r="CVF33" s="44" t="s">
        <v>3819</v>
      </c>
      <c r="CVG33" s="45"/>
      <c r="CVH33" s="46" t="s">
        <v>3819</v>
      </c>
      <c r="CVI33" s="133" t="s">
        <v>3837</v>
      </c>
      <c r="CVJ33" s="44" t="s">
        <v>3819</v>
      </c>
      <c r="CVK33" s="45"/>
      <c r="CVL33" s="46" t="s">
        <v>3819</v>
      </c>
      <c r="CVM33" s="133" t="s">
        <v>3837</v>
      </c>
      <c r="CVN33" s="44" t="s">
        <v>3819</v>
      </c>
      <c r="CVO33" s="45"/>
      <c r="CVP33" s="46" t="s">
        <v>3819</v>
      </c>
      <c r="CVQ33" s="133" t="s">
        <v>3837</v>
      </c>
      <c r="CVR33" s="44" t="s">
        <v>3819</v>
      </c>
      <c r="CVS33" s="45"/>
      <c r="CVT33" s="46" t="s">
        <v>3819</v>
      </c>
      <c r="CVU33" s="133" t="s">
        <v>3837</v>
      </c>
      <c r="CVV33" s="44" t="s">
        <v>3819</v>
      </c>
      <c r="CVW33" s="45"/>
      <c r="CVX33" s="46" t="s">
        <v>3819</v>
      </c>
      <c r="CVY33" s="133" t="s">
        <v>3837</v>
      </c>
      <c r="CVZ33" s="44" t="s">
        <v>3819</v>
      </c>
      <c r="CWA33" s="45"/>
      <c r="CWB33" s="46" t="s">
        <v>3819</v>
      </c>
      <c r="CWC33" s="133" t="s">
        <v>3837</v>
      </c>
      <c r="CWD33" s="44" t="s">
        <v>3819</v>
      </c>
      <c r="CWE33" s="45"/>
      <c r="CWF33" s="46" t="s">
        <v>3819</v>
      </c>
      <c r="CWG33" s="133" t="s">
        <v>3837</v>
      </c>
      <c r="CWH33" s="44" t="s">
        <v>3819</v>
      </c>
      <c r="CWI33" s="45"/>
      <c r="CWJ33" s="46" t="s">
        <v>3819</v>
      </c>
      <c r="CWK33" s="133" t="s">
        <v>3837</v>
      </c>
      <c r="CWL33" s="44" t="s">
        <v>3819</v>
      </c>
      <c r="CWM33" s="45"/>
      <c r="CWN33" s="46" t="s">
        <v>3819</v>
      </c>
      <c r="CWO33" s="133" t="s">
        <v>3837</v>
      </c>
      <c r="CWP33" s="44" t="s">
        <v>3819</v>
      </c>
      <c r="CWQ33" s="45"/>
      <c r="CWR33" s="46" t="s">
        <v>3819</v>
      </c>
      <c r="CWS33" s="133" t="s">
        <v>3837</v>
      </c>
      <c r="CWT33" s="44" t="s">
        <v>3819</v>
      </c>
      <c r="CWU33" s="45"/>
      <c r="CWV33" s="46" t="s">
        <v>3819</v>
      </c>
      <c r="CWW33" s="133" t="s">
        <v>3837</v>
      </c>
      <c r="CWX33" s="44" t="s">
        <v>3819</v>
      </c>
      <c r="CWY33" s="45"/>
      <c r="CWZ33" s="46" t="s">
        <v>3819</v>
      </c>
      <c r="CXA33" s="133" t="s">
        <v>3837</v>
      </c>
      <c r="CXB33" s="44" t="s">
        <v>3819</v>
      </c>
      <c r="CXC33" s="45"/>
      <c r="CXD33" s="46" t="s">
        <v>3819</v>
      </c>
      <c r="CXE33" s="133" t="s">
        <v>3837</v>
      </c>
      <c r="CXF33" s="44" t="s">
        <v>3819</v>
      </c>
      <c r="CXG33" s="45"/>
      <c r="CXH33" s="46" t="s">
        <v>3819</v>
      </c>
      <c r="CXI33" s="133" t="s">
        <v>3837</v>
      </c>
      <c r="CXJ33" s="44" t="s">
        <v>3819</v>
      </c>
      <c r="CXK33" s="45"/>
      <c r="CXL33" s="46" t="s">
        <v>3819</v>
      </c>
      <c r="CXM33" s="133" t="s">
        <v>3837</v>
      </c>
      <c r="CXN33" s="44" t="s">
        <v>3819</v>
      </c>
      <c r="CXO33" s="45"/>
      <c r="CXP33" s="46" t="s">
        <v>3819</v>
      </c>
      <c r="CXQ33" s="133" t="s">
        <v>3837</v>
      </c>
      <c r="CXR33" s="44" t="s">
        <v>3819</v>
      </c>
      <c r="CXS33" s="45"/>
      <c r="CXT33" s="46" t="s">
        <v>3819</v>
      </c>
      <c r="CXU33" s="133" t="s">
        <v>3837</v>
      </c>
      <c r="CXV33" s="44" t="s">
        <v>3819</v>
      </c>
      <c r="CXW33" s="45"/>
      <c r="CXX33" s="46" t="s">
        <v>3819</v>
      </c>
      <c r="CXY33" s="133" t="s">
        <v>3837</v>
      </c>
      <c r="CXZ33" s="44" t="s">
        <v>3819</v>
      </c>
      <c r="CYA33" s="45"/>
      <c r="CYB33" s="46" t="s">
        <v>3819</v>
      </c>
      <c r="CYC33" s="133" t="s">
        <v>3837</v>
      </c>
      <c r="CYD33" s="44" t="s">
        <v>3819</v>
      </c>
      <c r="CYE33" s="45"/>
      <c r="CYF33" s="46" t="s">
        <v>3819</v>
      </c>
      <c r="CYG33" s="133" t="s">
        <v>3837</v>
      </c>
      <c r="CYH33" s="44" t="s">
        <v>3819</v>
      </c>
      <c r="CYI33" s="45"/>
      <c r="CYJ33" s="46" t="s">
        <v>3819</v>
      </c>
      <c r="CYK33" s="133" t="s">
        <v>3837</v>
      </c>
      <c r="CYL33" s="44" t="s">
        <v>3819</v>
      </c>
      <c r="CYM33" s="45"/>
      <c r="CYN33" s="46" t="s">
        <v>3819</v>
      </c>
      <c r="CYO33" s="133" t="s">
        <v>3837</v>
      </c>
      <c r="CYP33" s="44" t="s">
        <v>3819</v>
      </c>
      <c r="CYQ33" s="45"/>
      <c r="CYR33" s="46" t="s">
        <v>3819</v>
      </c>
      <c r="CYS33" s="133" t="s">
        <v>3837</v>
      </c>
      <c r="CYT33" s="44" t="s">
        <v>3819</v>
      </c>
      <c r="CYU33" s="45"/>
      <c r="CYV33" s="46" t="s">
        <v>3819</v>
      </c>
      <c r="CYW33" s="133" t="s">
        <v>3837</v>
      </c>
      <c r="CYX33" s="44" t="s">
        <v>3819</v>
      </c>
      <c r="CYY33" s="45"/>
      <c r="CYZ33" s="46" t="s">
        <v>3819</v>
      </c>
      <c r="CZA33" s="133" t="s">
        <v>3837</v>
      </c>
      <c r="CZB33" s="44" t="s">
        <v>3819</v>
      </c>
      <c r="CZC33" s="45"/>
      <c r="CZD33" s="46" t="s">
        <v>3819</v>
      </c>
      <c r="CZE33" s="133" t="s">
        <v>3837</v>
      </c>
      <c r="CZF33" s="44" t="s">
        <v>3819</v>
      </c>
      <c r="CZG33" s="45"/>
      <c r="CZH33" s="46" t="s">
        <v>3819</v>
      </c>
      <c r="CZI33" s="133" t="s">
        <v>3837</v>
      </c>
      <c r="CZJ33" s="44" t="s">
        <v>3819</v>
      </c>
      <c r="CZK33" s="45"/>
      <c r="CZL33" s="46" t="s">
        <v>3819</v>
      </c>
      <c r="CZM33" s="133" t="s">
        <v>3837</v>
      </c>
      <c r="CZN33" s="44" t="s">
        <v>3819</v>
      </c>
      <c r="CZO33" s="45"/>
      <c r="CZP33" s="46" t="s">
        <v>3819</v>
      </c>
      <c r="CZQ33" s="133" t="s">
        <v>3837</v>
      </c>
      <c r="CZR33" s="44" t="s">
        <v>3819</v>
      </c>
      <c r="CZS33" s="45"/>
      <c r="CZT33" s="46" t="s">
        <v>3819</v>
      </c>
      <c r="CZU33" s="133" t="s">
        <v>3837</v>
      </c>
      <c r="CZV33" s="44" t="s">
        <v>3819</v>
      </c>
      <c r="CZW33" s="45"/>
      <c r="CZX33" s="46" t="s">
        <v>3819</v>
      </c>
      <c r="CZY33" s="133" t="s">
        <v>3837</v>
      </c>
      <c r="CZZ33" s="44" t="s">
        <v>3819</v>
      </c>
      <c r="DAA33" s="45"/>
      <c r="DAB33" s="46" t="s">
        <v>3819</v>
      </c>
      <c r="DAC33" s="133" t="s">
        <v>3837</v>
      </c>
      <c r="DAD33" s="44" t="s">
        <v>3819</v>
      </c>
      <c r="DAE33" s="45"/>
      <c r="DAF33" s="46" t="s">
        <v>3819</v>
      </c>
      <c r="DAG33" s="133" t="s">
        <v>3837</v>
      </c>
      <c r="DAH33" s="44" t="s">
        <v>3819</v>
      </c>
      <c r="DAI33" s="45"/>
      <c r="DAJ33" s="46" t="s">
        <v>3819</v>
      </c>
      <c r="DAK33" s="133" t="s">
        <v>3837</v>
      </c>
      <c r="DAL33" s="44" t="s">
        <v>3819</v>
      </c>
      <c r="DAM33" s="45"/>
      <c r="DAN33" s="46" t="s">
        <v>3819</v>
      </c>
      <c r="DAO33" s="133" t="s">
        <v>3837</v>
      </c>
      <c r="DAP33" s="44" t="s">
        <v>3819</v>
      </c>
      <c r="DAQ33" s="45"/>
      <c r="DAR33" s="46" t="s">
        <v>3819</v>
      </c>
      <c r="DAS33" s="133" t="s">
        <v>3837</v>
      </c>
      <c r="DAT33" s="44" t="s">
        <v>3819</v>
      </c>
      <c r="DAU33" s="45"/>
      <c r="DAV33" s="46" t="s">
        <v>3819</v>
      </c>
      <c r="DAW33" s="133" t="s">
        <v>3837</v>
      </c>
      <c r="DAX33" s="44" t="s">
        <v>3819</v>
      </c>
      <c r="DAY33" s="45"/>
      <c r="DAZ33" s="46" t="s">
        <v>3819</v>
      </c>
      <c r="DBA33" s="133" t="s">
        <v>3837</v>
      </c>
      <c r="DBB33" s="44" t="s">
        <v>3819</v>
      </c>
      <c r="DBC33" s="45"/>
      <c r="DBD33" s="46" t="s">
        <v>3819</v>
      </c>
      <c r="DBE33" s="133" t="s">
        <v>3837</v>
      </c>
      <c r="DBF33" s="44" t="s">
        <v>3819</v>
      </c>
      <c r="DBG33" s="45"/>
      <c r="DBH33" s="46" t="s">
        <v>3819</v>
      </c>
      <c r="DBI33" s="133" t="s">
        <v>3837</v>
      </c>
      <c r="DBJ33" s="44" t="s">
        <v>3819</v>
      </c>
      <c r="DBK33" s="45"/>
      <c r="DBL33" s="46" t="s">
        <v>3819</v>
      </c>
      <c r="DBM33" s="133" t="s">
        <v>3837</v>
      </c>
      <c r="DBN33" s="44" t="s">
        <v>3819</v>
      </c>
      <c r="DBO33" s="45"/>
      <c r="DBP33" s="46" t="s">
        <v>3819</v>
      </c>
      <c r="DBQ33" s="133" t="s">
        <v>3837</v>
      </c>
      <c r="DBR33" s="44" t="s">
        <v>3819</v>
      </c>
      <c r="DBS33" s="45"/>
      <c r="DBT33" s="46" t="s">
        <v>3819</v>
      </c>
      <c r="DBU33" s="133" t="s">
        <v>3837</v>
      </c>
      <c r="DBV33" s="44" t="s">
        <v>3819</v>
      </c>
      <c r="DBW33" s="45"/>
      <c r="DBX33" s="46" t="s">
        <v>3819</v>
      </c>
      <c r="DBY33" s="133" t="s">
        <v>3837</v>
      </c>
      <c r="DBZ33" s="44" t="s">
        <v>3819</v>
      </c>
      <c r="DCA33" s="45"/>
      <c r="DCB33" s="46" t="s">
        <v>3819</v>
      </c>
      <c r="DCC33" s="133" t="s">
        <v>3837</v>
      </c>
      <c r="DCD33" s="44" t="s">
        <v>3819</v>
      </c>
      <c r="DCE33" s="45"/>
      <c r="DCF33" s="46" t="s">
        <v>3819</v>
      </c>
      <c r="DCG33" s="133" t="s">
        <v>3837</v>
      </c>
      <c r="DCH33" s="44" t="s">
        <v>3819</v>
      </c>
      <c r="DCI33" s="45"/>
      <c r="DCJ33" s="46" t="s">
        <v>3819</v>
      </c>
      <c r="DCK33" s="133" t="s">
        <v>3837</v>
      </c>
      <c r="DCL33" s="44" t="s">
        <v>3819</v>
      </c>
      <c r="DCM33" s="45"/>
      <c r="DCN33" s="46" t="s">
        <v>3819</v>
      </c>
      <c r="DCO33" s="133" t="s">
        <v>3837</v>
      </c>
      <c r="DCP33" s="44" t="s">
        <v>3819</v>
      </c>
      <c r="DCQ33" s="45"/>
      <c r="DCR33" s="46" t="s">
        <v>3819</v>
      </c>
      <c r="DCS33" s="133" t="s">
        <v>3837</v>
      </c>
      <c r="DCT33" s="44" t="s">
        <v>3819</v>
      </c>
      <c r="DCU33" s="45"/>
      <c r="DCV33" s="46" t="s">
        <v>3819</v>
      </c>
      <c r="DCW33" s="133" t="s">
        <v>3837</v>
      </c>
      <c r="DCX33" s="44" t="s">
        <v>3819</v>
      </c>
      <c r="DCY33" s="45"/>
      <c r="DCZ33" s="46" t="s">
        <v>3819</v>
      </c>
      <c r="DDA33" s="133" t="s">
        <v>3837</v>
      </c>
      <c r="DDB33" s="44" t="s">
        <v>3819</v>
      </c>
      <c r="DDC33" s="45"/>
      <c r="DDD33" s="46" t="s">
        <v>3819</v>
      </c>
      <c r="DDE33" s="133" t="s">
        <v>3837</v>
      </c>
      <c r="DDF33" s="44" t="s">
        <v>3819</v>
      </c>
      <c r="DDG33" s="45"/>
      <c r="DDH33" s="46" t="s">
        <v>3819</v>
      </c>
      <c r="DDI33" s="133" t="s">
        <v>3837</v>
      </c>
      <c r="DDJ33" s="44" t="s">
        <v>3819</v>
      </c>
      <c r="DDK33" s="45"/>
      <c r="DDL33" s="46" t="s">
        <v>3819</v>
      </c>
      <c r="DDM33" s="133" t="s">
        <v>3837</v>
      </c>
      <c r="DDN33" s="44" t="s">
        <v>3819</v>
      </c>
      <c r="DDO33" s="45"/>
      <c r="DDP33" s="46" t="s">
        <v>3819</v>
      </c>
      <c r="DDQ33" s="133" t="s">
        <v>3837</v>
      </c>
      <c r="DDR33" s="44" t="s">
        <v>3819</v>
      </c>
      <c r="DDS33" s="45"/>
      <c r="DDT33" s="46" t="s">
        <v>3819</v>
      </c>
      <c r="DDU33" s="133" t="s">
        <v>3837</v>
      </c>
      <c r="DDV33" s="44" t="s">
        <v>3819</v>
      </c>
      <c r="DDW33" s="45"/>
      <c r="DDX33" s="46" t="s">
        <v>3819</v>
      </c>
      <c r="DDY33" s="133" t="s">
        <v>3837</v>
      </c>
      <c r="DDZ33" s="44" t="s">
        <v>3819</v>
      </c>
      <c r="DEA33" s="45"/>
      <c r="DEB33" s="46" t="s">
        <v>3819</v>
      </c>
      <c r="DEC33" s="133" t="s">
        <v>3837</v>
      </c>
      <c r="DED33" s="44" t="s">
        <v>3819</v>
      </c>
      <c r="DEE33" s="45"/>
      <c r="DEF33" s="46" t="s">
        <v>3819</v>
      </c>
      <c r="DEG33" s="133" t="s">
        <v>3837</v>
      </c>
      <c r="DEH33" s="44" t="s">
        <v>3819</v>
      </c>
      <c r="DEI33" s="45"/>
      <c r="DEJ33" s="46" t="s">
        <v>3819</v>
      </c>
      <c r="DEK33" s="133" t="s">
        <v>3837</v>
      </c>
      <c r="DEL33" s="44" t="s">
        <v>3819</v>
      </c>
      <c r="DEM33" s="45"/>
      <c r="DEN33" s="46" t="s">
        <v>3819</v>
      </c>
      <c r="DEO33" s="133" t="s">
        <v>3837</v>
      </c>
      <c r="DEP33" s="44" t="s">
        <v>3819</v>
      </c>
      <c r="DEQ33" s="45"/>
      <c r="DER33" s="46" t="s">
        <v>3819</v>
      </c>
      <c r="DES33" s="133" t="s">
        <v>3837</v>
      </c>
      <c r="DET33" s="44" t="s">
        <v>3819</v>
      </c>
      <c r="DEU33" s="45"/>
      <c r="DEV33" s="46" t="s">
        <v>3819</v>
      </c>
      <c r="DEW33" s="133" t="s">
        <v>3837</v>
      </c>
      <c r="DEX33" s="44" t="s">
        <v>3819</v>
      </c>
      <c r="DEY33" s="45"/>
      <c r="DEZ33" s="46" t="s">
        <v>3819</v>
      </c>
      <c r="DFA33" s="133" t="s">
        <v>3837</v>
      </c>
      <c r="DFB33" s="44" t="s">
        <v>3819</v>
      </c>
      <c r="DFC33" s="45"/>
      <c r="DFD33" s="46" t="s">
        <v>3819</v>
      </c>
      <c r="DFE33" s="133" t="s">
        <v>3837</v>
      </c>
      <c r="DFF33" s="44" t="s">
        <v>3819</v>
      </c>
      <c r="DFG33" s="45"/>
      <c r="DFH33" s="46" t="s">
        <v>3819</v>
      </c>
      <c r="DFI33" s="133" t="s">
        <v>3837</v>
      </c>
      <c r="DFJ33" s="44" t="s">
        <v>3819</v>
      </c>
      <c r="DFK33" s="45"/>
      <c r="DFL33" s="46" t="s">
        <v>3819</v>
      </c>
      <c r="DFM33" s="133" t="s">
        <v>3837</v>
      </c>
      <c r="DFN33" s="44" t="s">
        <v>3819</v>
      </c>
      <c r="DFO33" s="45"/>
      <c r="DFP33" s="46" t="s">
        <v>3819</v>
      </c>
      <c r="DFQ33" s="133" t="s">
        <v>3837</v>
      </c>
      <c r="DFR33" s="44" t="s">
        <v>3819</v>
      </c>
      <c r="DFS33" s="45"/>
      <c r="DFT33" s="46" t="s">
        <v>3819</v>
      </c>
      <c r="DFU33" s="133" t="s">
        <v>3837</v>
      </c>
      <c r="DFV33" s="44" t="s">
        <v>3819</v>
      </c>
      <c r="DFW33" s="45"/>
      <c r="DFX33" s="46" t="s">
        <v>3819</v>
      </c>
      <c r="DFY33" s="133" t="s">
        <v>3837</v>
      </c>
      <c r="DFZ33" s="44" t="s">
        <v>3819</v>
      </c>
      <c r="DGA33" s="45"/>
      <c r="DGB33" s="46" t="s">
        <v>3819</v>
      </c>
      <c r="DGC33" s="133" t="s">
        <v>3837</v>
      </c>
      <c r="DGD33" s="44" t="s">
        <v>3819</v>
      </c>
      <c r="DGE33" s="45"/>
      <c r="DGF33" s="46" t="s">
        <v>3819</v>
      </c>
      <c r="DGG33" s="133" t="s">
        <v>3837</v>
      </c>
      <c r="DGH33" s="44" t="s">
        <v>3819</v>
      </c>
      <c r="DGI33" s="45"/>
      <c r="DGJ33" s="46" t="s">
        <v>3819</v>
      </c>
      <c r="DGK33" s="133" t="s">
        <v>3837</v>
      </c>
      <c r="DGL33" s="44" t="s">
        <v>3819</v>
      </c>
      <c r="DGM33" s="45"/>
      <c r="DGN33" s="46" t="s">
        <v>3819</v>
      </c>
      <c r="DGO33" s="133" t="s">
        <v>3837</v>
      </c>
      <c r="DGP33" s="44" t="s">
        <v>3819</v>
      </c>
      <c r="DGQ33" s="45"/>
      <c r="DGR33" s="46" t="s">
        <v>3819</v>
      </c>
      <c r="DGS33" s="133" t="s">
        <v>3837</v>
      </c>
      <c r="DGT33" s="44" t="s">
        <v>3819</v>
      </c>
      <c r="DGU33" s="45"/>
      <c r="DGV33" s="46" t="s">
        <v>3819</v>
      </c>
      <c r="DGW33" s="133" t="s">
        <v>3837</v>
      </c>
      <c r="DGX33" s="44" t="s">
        <v>3819</v>
      </c>
      <c r="DGY33" s="45"/>
      <c r="DGZ33" s="46" t="s">
        <v>3819</v>
      </c>
      <c r="DHA33" s="133" t="s">
        <v>3837</v>
      </c>
      <c r="DHB33" s="44" t="s">
        <v>3819</v>
      </c>
      <c r="DHC33" s="45"/>
      <c r="DHD33" s="46" t="s">
        <v>3819</v>
      </c>
      <c r="DHE33" s="133" t="s">
        <v>3837</v>
      </c>
      <c r="DHF33" s="44" t="s">
        <v>3819</v>
      </c>
      <c r="DHG33" s="45"/>
      <c r="DHH33" s="46" t="s">
        <v>3819</v>
      </c>
      <c r="DHI33" s="133" t="s">
        <v>3837</v>
      </c>
      <c r="DHJ33" s="44" t="s">
        <v>3819</v>
      </c>
      <c r="DHK33" s="45"/>
      <c r="DHL33" s="46" t="s">
        <v>3819</v>
      </c>
      <c r="DHM33" s="133" t="s">
        <v>3837</v>
      </c>
      <c r="DHN33" s="44" t="s">
        <v>3819</v>
      </c>
      <c r="DHO33" s="45"/>
      <c r="DHP33" s="46" t="s">
        <v>3819</v>
      </c>
      <c r="DHQ33" s="133" t="s">
        <v>3837</v>
      </c>
      <c r="DHR33" s="44" t="s">
        <v>3819</v>
      </c>
      <c r="DHS33" s="45"/>
      <c r="DHT33" s="46" t="s">
        <v>3819</v>
      </c>
      <c r="DHU33" s="133" t="s">
        <v>3837</v>
      </c>
      <c r="DHV33" s="44" t="s">
        <v>3819</v>
      </c>
      <c r="DHW33" s="45"/>
      <c r="DHX33" s="46" t="s">
        <v>3819</v>
      </c>
      <c r="DHY33" s="133" t="s">
        <v>3837</v>
      </c>
      <c r="DHZ33" s="44" t="s">
        <v>3819</v>
      </c>
      <c r="DIA33" s="45"/>
      <c r="DIB33" s="46" t="s">
        <v>3819</v>
      </c>
      <c r="DIC33" s="133" t="s">
        <v>3837</v>
      </c>
      <c r="DID33" s="44" t="s">
        <v>3819</v>
      </c>
      <c r="DIE33" s="45"/>
      <c r="DIF33" s="46" t="s">
        <v>3819</v>
      </c>
      <c r="DIG33" s="133" t="s">
        <v>3837</v>
      </c>
      <c r="DIH33" s="44" t="s">
        <v>3819</v>
      </c>
      <c r="DII33" s="45"/>
      <c r="DIJ33" s="46" t="s">
        <v>3819</v>
      </c>
      <c r="DIK33" s="133" t="s">
        <v>3837</v>
      </c>
      <c r="DIL33" s="44" t="s">
        <v>3819</v>
      </c>
      <c r="DIM33" s="45"/>
      <c r="DIN33" s="46" t="s">
        <v>3819</v>
      </c>
      <c r="DIO33" s="133" t="s">
        <v>3837</v>
      </c>
      <c r="DIP33" s="44" t="s">
        <v>3819</v>
      </c>
      <c r="DIQ33" s="45"/>
      <c r="DIR33" s="46" t="s">
        <v>3819</v>
      </c>
      <c r="DIS33" s="133" t="s">
        <v>3837</v>
      </c>
      <c r="DIT33" s="44" t="s">
        <v>3819</v>
      </c>
      <c r="DIU33" s="45"/>
      <c r="DIV33" s="46" t="s">
        <v>3819</v>
      </c>
      <c r="DIW33" s="133" t="s">
        <v>3837</v>
      </c>
      <c r="DIX33" s="44" t="s">
        <v>3819</v>
      </c>
      <c r="DIY33" s="45"/>
      <c r="DIZ33" s="46" t="s">
        <v>3819</v>
      </c>
      <c r="DJA33" s="133" t="s">
        <v>3837</v>
      </c>
      <c r="DJB33" s="44" t="s">
        <v>3819</v>
      </c>
      <c r="DJC33" s="45"/>
      <c r="DJD33" s="46" t="s">
        <v>3819</v>
      </c>
      <c r="DJE33" s="133" t="s">
        <v>3837</v>
      </c>
      <c r="DJF33" s="44" t="s">
        <v>3819</v>
      </c>
      <c r="DJG33" s="45"/>
      <c r="DJH33" s="46" t="s">
        <v>3819</v>
      </c>
      <c r="DJI33" s="133" t="s">
        <v>3837</v>
      </c>
      <c r="DJJ33" s="44" t="s">
        <v>3819</v>
      </c>
      <c r="DJK33" s="45"/>
      <c r="DJL33" s="46" t="s">
        <v>3819</v>
      </c>
      <c r="DJM33" s="133" t="s">
        <v>3837</v>
      </c>
      <c r="DJN33" s="44" t="s">
        <v>3819</v>
      </c>
      <c r="DJO33" s="45"/>
      <c r="DJP33" s="46" t="s">
        <v>3819</v>
      </c>
      <c r="DJQ33" s="133" t="s">
        <v>3837</v>
      </c>
      <c r="DJR33" s="44" t="s">
        <v>3819</v>
      </c>
      <c r="DJS33" s="45"/>
      <c r="DJT33" s="46" t="s">
        <v>3819</v>
      </c>
      <c r="DJU33" s="133" t="s">
        <v>3837</v>
      </c>
      <c r="DJV33" s="44" t="s">
        <v>3819</v>
      </c>
      <c r="DJW33" s="45"/>
      <c r="DJX33" s="46" t="s">
        <v>3819</v>
      </c>
      <c r="DJY33" s="133" t="s">
        <v>3837</v>
      </c>
      <c r="DJZ33" s="44" t="s">
        <v>3819</v>
      </c>
      <c r="DKA33" s="45"/>
      <c r="DKB33" s="46" t="s">
        <v>3819</v>
      </c>
      <c r="DKC33" s="133" t="s">
        <v>3837</v>
      </c>
      <c r="DKD33" s="44" t="s">
        <v>3819</v>
      </c>
      <c r="DKE33" s="45"/>
      <c r="DKF33" s="46" t="s">
        <v>3819</v>
      </c>
      <c r="DKG33" s="133" t="s">
        <v>3837</v>
      </c>
      <c r="DKH33" s="44" t="s">
        <v>3819</v>
      </c>
      <c r="DKI33" s="45"/>
      <c r="DKJ33" s="46" t="s">
        <v>3819</v>
      </c>
      <c r="DKK33" s="133" t="s">
        <v>3837</v>
      </c>
      <c r="DKL33" s="44" t="s">
        <v>3819</v>
      </c>
      <c r="DKM33" s="45"/>
      <c r="DKN33" s="46" t="s">
        <v>3819</v>
      </c>
      <c r="DKO33" s="133" t="s">
        <v>3837</v>
      </c>
      <c r="DKP33" s="44" t="s">
        <v>3819</v>
      </c>
      <c r="DKQ33" s="45"/>
      <c r="DKR33" s="46" t="s">
        <v>3819</v>
      </c>
      <c r="DKS33" s="133" t="s">
        <v>3837</v>
      </c>
      <c r="DKT33" s="44" t="s">
        <v>3819</v>
      </c>
      <c r="DKU33" s="45"/>
      <c r="DKV33" s="46" t="s">
        <v>3819</v>
      </c>
      <c r="DKW33" s="133" t="s">
        <v>3837</v>
      </c>
      <c r="DKX33" s="44" t="s">
        <v>3819</v>
      </c>
      <c r="DKY33" s="45"/>
      <c r="DKZ33" s="46" t="s">
        <v>3819</v>
      </c>
      <c r="DLA33" s="133" t="s">
        <v>3837</v>
      </c>
      <c r="DLB33" s="44" t="s">
        <v>3819</v>
      </c>
      <c r="DLC33" s="45"/>
      <c r="DLD33" s="46" t="s">
        <v>3819</v>
      </c>
      <c r="DLE33" s="133" t="s">
        <v>3837</v>
      </c>
      <c r="DLF33" s="44" t="s">
        <v>3819</v>
      </c>
      <c r="DLG33" s="45"/>
      <c r="DLH33" s="46" t="s">
        <v>3819</v>
      </c>
      <c r="DLI33" s="133" t="s">
        <v>3837</v>
      </c>
      <c r="DLJ33" s="44" t="s">
        <v>3819</v>
      </c>
      <c r="DLK33" s="45"/>
      <c r="DLL33" s="46" t="s">
        <v>3819</v>
      </c>
      <c r="DLM33" s="133" t="s">
        <v>3837</v>
      </c>
      <c r="DLN33" s="44" t="s">
        <v>3819</v>
      </c>
      <c r="DLO33" s="45"/>
      <c r="DLP33" s="46" t="s">
        <v>3819</v>
      </c>
      <c r="DLQ33" s="133" t="s">
        <v>3837</v>
      </c>
      <c r="DLR33" s="44" t="s">
        <v>3819</v>
      </c>
      <c r="DLS33" s="45"/>
      <c r="DLT33" s="46" t="s">
        <v>3819</v>
      </c>
      <c r="DLU33" s="133" t="s">
        <v>3837</v>
      </c>
      <c r="DLV33" s="44" t="s">
        <v>3819</v>
      </c>
      <c r="DLW33" s="45"/>
      <c r="DLX33" s="46" t="s">
        <v>3819</v>
      </c>
      <c r="DLY33" s="133" t="s">
        <v>3837</v>
      </c>
      <c r="DLZ33" s="44" t="s">
        <v>3819</v>
      </c>
      <c r="DMA33" s="45"/>
      <c r="DMB33" s="46" t="s">
        <v>3819</v>
      </c>
      <c r="DMC33" s="133" t="s">
        <v>3837</v>
      </c>
      <c r="DMD33" s="44" t="s">
        <v>3819</v>
      </c>
      <c r="DME33" s="45"/>
      <c r="DMF33" s="46" t="s">
        <v>3819</v>
      </c>
      <c r="DMG33" s="133" t="s">
        <v>3837</v>
      </c>
      <c r="DMH33" s="44" t="s">
        <v>3819</v>
      </c>
      <c r="DMI33" s="45"/>
      <c r="DMJ33" s="46" t="s">
        <v>3819</v>
      </c>
      <c r="DMK33" s="133" t="s">
        <v>3837</v>
      </c>
      <c r="DML33" s="44" t="s">
        <v>3819</v>
      </c>
      <c r="DMM33" s="45"/>
      <c r="DMN33" s="46" t="s">
        <v>3819</v>
      </c>
      <c r="DMO33" s="133" t="s">
        <v>3837</v>
      </c>
      <c r="DMP33" s="44" t="s">
        <v>3819</v>
      </c>
      <c r="DMQ33" s="45"/>
      <c r="DMR33" s="46" t="s">
        <v>3819</v>
      </c>
      <c r="DMS33" s="133" t="s">
        <v>3837</v>
      </c>
      <c r="DMT33" s="44" t="s">
        <v>3819</v>
      </c>
      <c r="DMU33" s="45"/>
      <c r="DMV33" s="46" t="s">
        <v>3819</v>
      </c>
      <c r="DMW33" s="133" t="s">
        <v>3837</v>
      </c>
      <c r="DMX33" s="44" t="s">
        <v>3819</v>
      </c>
      <c r="DMY33" s="45"/>
      <c r="DMZ33" s="46" t="s">
        <v>3819</v>
      </c>
      <c r="DNA33" s="133" t="s">
        <v>3837</v>
      </c>
      <c r="DNB33" s="44" t="s">
        <v>3819</v>
      </c>
      <c r="DNC33" s="45"/>
      <c r="DND33" s="46" t="s">
        <v>3819</v>
      </c>
      <c r="DNE33" s="133" t="s">
        <v>3837</v>
      </c>
      <c r="DNF33" s="44" t="s">
        <v>3819</v>
      </c>
      <c r="DNG33" s="45"/>
      <c r="DNH33" s="46" t="s">
        <v>3819</v>
      </c>
      <c r="DNI33" s="133" t="s">
        <v>3837</v>
      </c>
      <c r="DNJ33" s="44" t="s">
        <v>3819</v>
      </c>
      <c r="DNK33" s="45"/>
      <c r="DNL33" s="46" t="s">
        <v>3819</v>
      </c>
      <c r="DNM33" s="133" t="s">
        <v>3837</v>
      </c>
      <c r="DNN33" s="44" t="s">
        <v>3819</v>
      </c>
      <c r="DNO33" s="45"/>
      <c r="DNP33" s="46" t="s">
        <v>3819</v>
      </c>
      <c r="DNQ33" s="133" t="s">
        <v>3837</v>
      </c>
      <c r="DNR33" s="44" t="s">
        <v>3819</v>
      </c>
      <c r="DNS33" s="45"/>
      <c r="DNT33" s="46" t="s">
        <v>3819</v>
      </c>
      <c r="DNU33" s="133" t="s">
        <v>3837</v>
      </c>
      <c r="DNV33" s="44" t="s">
        <v>3819</v>
      </c>
      <c r="DNW33" s="45"/>
      <c r="DNX33" s="46" t="s">
        <v>3819</v>
      </c>
      <c r="DNY33" s="133" t="s">
        <v>3837</v>
      </c>
      <c r="DNZ33" s="44" t="s">
        <v>3819</v>
      </c>
      <c r="DOA33" s="45"/>
      <c r="DOB33" s="46" t="s">
        <v>3819</v>
      </c>
      <c r="DOC33" s="133" t="s">
        <v>3837</v>
      </c>
      <c r="DOD33" s="44" t="s">
        <v>3819</v>
      </c>
      <c r="DOE33" s="45"/>
      <c r="DOF33" s="46" t="s">
        <v>3819</v>
      </c>
      <c r="DOG33" s="133" t="s">
        <v>3837</v>
      </c>
      <c r="DOH33" s="44" t="s">
        <v>3819</v>
      </c>
      <c r="DOI33" s="45"/>
      <c r="DOJ33" s="46" t="s">
        <v>3819</v>
      </c>
      <c r="DOK33" s="133" t="s">
        <v>3837</v>
      </c>
      <c r="DOL33" s="44" t="s">
        <v>3819</v>
      </c>
      <c r="DOM33" s="45"/>
      <c r="DON33" s="46" t="s">
        <v>3819</v>
      </c>
      <c r="DOO33" s="133" t="s">
        <v>3837</v>
      </c>
      <c r="DOP33" s="44" t="s">
        <v>3819</v>
      </c>
      <c r="DOQ33" s="45"/>
      <c r="DOR33" s="46" t="s">
        <v>3819</v>
      </c>
      <c r="DOS33" s="133" t="s">
        <v>3837</v>
      </c>
      <c r="DOT33" s="44" t="s">
        <v>3819</v>
      </c>
      <c r="DOU33" s="45"/>
      <c r="DOV33" s="46" t="s">
        <v>3819</v>
      </c>
      <c r="DOW33" s="133" t="s">
        <v>3837</v>
      </c>
      <c r="DOX33" s="44" t="s">
        <v>3819</v>
      </c>
      <c r="DOY33" s="45"/>
      <c r="DOZ33" s="46" t="s">
        <v>3819</v>
      </c>
      <c r="DPA33" s="133" t="s">
        <v>3837</v>
      </c>
      <c r="DPB33" s="44" t="s">
        <v>3819</v>
      </c>
      <c r="DPC33" s="45"/>
      <c r="DPD33" s="46" t="s">
        <v>3819</v>
      </c>
      <c r="DPE33" s="133" t="s">
        <v>3837</v>
      </c>
      <c r="DPF33" s="44" t="s">
        <v>3819</v>
      </c>
      <c r="DPG33" s="45"/>
      <c r="DPH33" s="46" t="s">
        <v>3819</v>
      </c>
      <c r="DPI33" s="133" t="s">
        <v>3837</v>
      </c>
      <c r="DPJ33" s="44" t="s">
        <v>3819</v>
      </c>
      <c r="DPK33" s="45"/>
      <c r="DPL33" s="46" t="s">
        <v>3819</v>
      </c>
      <c r="DPM33" s="133" t="s">
        <v>3837</v>
      </c>
      <c r="DPN33" s="44" t="s">
        <v>3819</v>
      </c>
      <c r="DPO33" s="45"/>
      <c r="DPP33" s="46" t="s">
        <v>3819</v>
      </c>
      <c r="DPQ33" s="133" t="s">
        <v>3837</v>
      </c>
      <c r="DPR33" s="44" t="s">
        <v>3819</v>
      </c>
      <c r="DPS33" s="45"/>
      <c r="DPT33" s="46" t="s">
        <v>3819</v>
      </c>
      <c r="DPU33" s="133" t="s">
        <v>3837</v>
      </c>
      <c r="DPV33" s="44" t="s">
        <v>3819</v>
      </c>
      <c r="DPW33" s="45"/>
      <c r="DPX33" s="46" t="s">
        <v>3819</v>
      </c>
      <c r="DPY33" s="133" t="s">
        <v>3837</v>
      </c>
      <c r="DPZ33" s="44" t="s">
        <v>3819</v>
      </c>
      <c r="DQA33" s="45"/>
      <c r="DQB33" s="46" t="s">
        <v>3819</v>
      </c>
      <c r="DQC33" s="133" t="s">
        <v>3837</v>
      </c>
      <c r="DQD33" s="44" t="s">
        <v>3819</v>
      </c>
      <c r="DQE33" s="45"/>
      <c r="DQF33" s="46" t="s">
        <v>3819</v>
      </c>
      <c r="DQG33" s="133" t="s">
        <v>3837</v>
      </c>
      <c r="DQH33" s="44" t="s">
        <v>3819</v>
      </c>
      <c r="DQI33" s="45"/>
      <c r="DQJ33" s="46" t="s">
        <v>3819</v>
      </c>
      <c r="DQK33" s="133" t="s">
        <v>3837</v>
      </c>
      <c r="DQL33" s="44" t="s">
        <v>3819</v>
      </c>
      <c r="DQM33" s="45"/>
      <c r="DQN33" s="46" t="s">
        <v>3819</v>
      </c>
      <c r="DQO33" s="133" t="s">
        <v>3837</v>
      </c>
      <c r="DQP33" s="44" t="s">
        <v>3819</v>
      </c>
      <c r="DQQ33" s="45"/>
      <c r="DQR33" s="46" t="s">
        <v>3819</v>
      </c>
      <c r="DQS33" s="133" t="s">
        <v>3837</v>
      </c>
      <c r="DQT33" s="44" t="s">
        <v>3819</v>
      </c>
      <c r="DQU33" s="45"/>
      <c r="DQV33" s="46" t="s">
        <v>3819</v>
      </c>
      <c r="DQW33" s="133" t="s">
        <v>3837</v>
      </c>
      <c r="DQX33" s="44" t="s">
        <v>3819</v>
      </c>
      <c r="DQY33" s="45"/>
      <c r="DQZ33" s="46" t="s">
        <v>3819</v>
      </c>
      <c r="DRA33" s="133" t="s">
        <v>3837</v>
      </c>
      <c r="DRB33" s="44" t="s">
        <v>3819</v>
      </c>
      <c r="DRC33" s="45"/>
      <c r="DRD33" s="46" t="s">
        <v>3819</v>
      </c>
      <c r="DRE33" s="133" t="s">
        <v>3837</v>
      </c>
      <c r="DRF33" s="44" t="s">
        <v>3819</v>
      </c>
      <c r="DRG33" s="45"/>
      <c r="DRH33" s="46" t="s">
        <v>3819</v>
      </c>
      <c r="DRI33" s="133" t="s">
        <v>3837</v>
      </c>
      <c r="DRJ33" s="44" t="s">
        <v>3819</v>
      </c>
      <c r="DRK33" s="45"/>
      <c r="DRL33" s="46" t="s">
        <v>3819</v>
      </c>
      <c r="DRM33" s="133" t="s">
        <v>3837</v>
      </c>
      <c r="DRN33" s="44" t="s">
        <v>3819</v>
      </c>
      <c r="DRO33" s="45"/>
      <c r="DRP33" s="46" t="s">
        <v>3819</v>
      </c>
      <c r="DRQ33" s="133" t="s">
        <v>3837</v>
      </c>
      <c r="DRR33" s="44" t="s">
        <v>3819</v>
      </c>
      <c r="DRS33" s="45"/>
      <c r="DRT33" s="46" t="s">
        <v>3819</v>
      </c>
      <c r="DRU33" s="133" t="s">
        <v>3837</v>
      </c>
      <c r="DRV33" s="44" t="s">
        <v>3819</v>
      </c>
      <c r="DRW33" s="45"/>
      <c r="DRX33" s="46" t="s">
        <v>3819</v>
      </c>
      <c r="DRY33" s="133" t="s">
        <v>3837</v>
      </c>
      <c r="DRZ33" s="44" t="s">
        <v>3819</v>
      </c>
      <c r="DSA33" s="45"/>
      <c r="DSB33" s="46" t="s">
        <v>3819</v>
      </c>
      <c r="DSC33" s="133" t="s">
        <v>3837</v>
      </c>
      <c r="DSD33" s="44" t="s">
        <v>3819</v>
      </c>
      <c r="DSE33" s="45"/>
      <c r="DSF33" s="46" t="s">
        <v>3819</v>
      </c>
      <c r="DSG33" s="133" t="s">
        <v>3837</v>
      </c>
      <c r="DSH33" s="44" t="s">
        <v>3819</v>
      </c>
      <c r="DSI33" s="45"/>
      <c r="DSJ33" s="46" t="s">
        <v>3819</v>
      </c>
      <c r="DSK33" s="133" t="s">
        <v>3837</v>
      </c>
      <c r="DSL33" s="44" t="s">
        <v>3819</v>
      </c>
      <c r="DSM33" s="45"/>
      <c r="DSN33" s="46" t="s">
        <v>3819</v>
      </c>
      <c r="DSO33" s="133" t="s">
        <v>3837</v>
      </c>
      <c r="DSP33" s="44" t="s">
        <v>3819</v>
      </c>
      <c r="DSQ33" s="45"/>
      <c r="DSR33" s="46" t="s">
        <v>3819</v>
      </c>
      <c r="DSS33" s="133" t="s">
        <v>3837</v>
      </c>
      <c r="DST33" s="44" t="s">
        <v>3819</v>
      </c>
      <c r="DSU33" s="45"/>
      <c r="DSV33" s="46" t="s">
        <v>3819</v>
      </c>
      <c r="DSW33" s="133" t="s">
        <v>3837</v>
      </c>
      <c r="DSX33" s="44" t="s">
        <v>3819</v>
      </c>
      <c r="DSY33" s="45"/>
      <c r="DSZ33" s="46" t="s">
        <v>3819</v>
      </c>
      <c r="DTA33" s="133" t="s">
        <v>3837</v>
      </c>
      <c r="DTB33" s="44" t="s">
        <v>3819</v>
      </c>
      <c r="DTC33" s="45"/>
      <c r="DTD33" s="46" t="s">
        <v>3819</v>
      </c>
      <c r="DTE33" s="133" t="s">
        <v>3837</v>
      </c>
      <c r="DTF33" s="44" t="s">
        <v>3819</v>
      </c>
      <c r="DTG33" s="45"/>
      <c r="DTH33" s="46" t="s">
        <v>3819</v>
      </c>
      <c r="DTI33" s="133" t="s">
        <v>3837</v>
      </c>
      <c r="DTJ33" s="44" t="s">
        <v>3819</v>
      </c>
      <c r="DTK33" s="45"/>
      <c r="DTL33" s="46" t="s">
        <v>3819</v>
      </c>
      <c r="DTM33" s="133" t="s">
        <v>3837</v>
      </c>
      <c r="DTN33" s="44" t="s">
        <v>3819</v>
      </c>
      <c r="DTO33" s="45"/>
      <c r="DTP33" s="46" t="s">
        <v>3819</v>
      </c>
      <c r="DTQ33" s="133" t="s">
        <v>3837</v>
      </c>
      <c r="DTR33" s="44" t="s">
        <v>3819</v>
      </c>
      <c r="DTS33" s="45"/>
      <c r="DTT33" s="46" t="s">
        <v>3819</v>
      </c>
      <c r="DTU33" s="133" t="s">
        <v>3837</v>
      </c>
      <c r="DTV33" s="44" t="s">
        <v>3819</v>
      </c>
      <c r="DTW33" s="45"/>
      <c r="DTX33" s="46" t="s">
        <v>3819</v>
      </c>
      <c r="DTY33" s="133" t="s">
        <v>3837</v>
      </c>
      <c r="DTZ33" s="44" t="s">
        <v>3819</v>
      </c>
      <c r="DUA33" s="45"/>
      <c r="DUB33" s="46" t="s">
        <v>3819</v>
      </c>
      <c r="DUC33" s="133" t="s">
        <v>3837</v>
      </c>
      <c r="DUD33" s="44" t="s">
        <v>3819</v>
      </c>
      <c r="DUE33" s="45"/>
      <c r="DUF33" s="46" t="s">
        <v>3819</v>
      </c>
      <c r="DUG33" s="133" t="s">
        <v>3837</v>
      </c>
      <c r="DUH33" s="44" t="s">
        <v>3819</v>
      </c>
      <c r="DUI33" s="45"/>
      <c r="DUJ33" s="46" t="s">
        <v>3819</v>
      </c>
      <c r="DUK33" s="133" t="s">
        <v>3837</v>
      </c>
      <c r="DUL33" s="44" t="s">
        <v>3819</v>
      </c>
      <c r="DUM33" s="45"/>
      <c r="DUN33" s="46" t="s">
        <v>3819</v>
      </c>
      <c r="DUO33" s="133" t="s">
        <v>3837</v>
      </c>
      <c r="DUP33" s="44" t="s">
        <v>3819</v>
      </c>
      <c r="DUQ33" s="45"/>
      <c r="DUR33" s="46" t="s">
        <v>3819</v>
      </c>
      <c r="DUS33" s="133" t="s">
        <v>3837</v>
      </c>
      <c r="DUT33" s="44" t="s">
        <v>3819</v>
      </c>
      <c r="DUU33" s="45"/>
      <c r="DUV33" s="46" t="s">
        <v>3819</v>
      </c>
      <c r="DUW33" s="133" t="s">
        <v>3837</v>
      </c>
      <c r="DUX33" s="44" t="s">
        <v>3819</v>
      </c>
      <c r="DUY33" s="45"/>
      <c r="DUZ33" s="46" t="s">
        <v>3819</v>
      </c>
      <c r="DVA33" s="133" t="s">
        <v>3837</v>
      </c>
      <c r="DVB33" s="44" t="s">
        <v>3819</v>
      </c>
      <c r="DVC33" s="45"/>
      <c r="DVD33" s="46" t="s">
        <v>3819</v>
      </c>
      <c r="DVE33" s="133" t="s">
        <v>3837</v>
      </c>
      <c r="DVF33" s="44" t="s">
        <v>3819</v>
      </c>
      <c r="DVG33" s="45"/>
      <c r="DVH33" s="46" t="s">
        <v>3819</v>
      </c>
      <c r="DVI33" s="133" t="s">
        <v>3837</v>
      </c>
      <c r="DVJ33" s="44" t="s">
        <v>3819</v>
      </c>
      <c r="DVK33" s="45"/>
      <c r="DVL33" s="46" t="s">
        <v>3819</v>
      </c>
      <c r="DVM33" s="133" t="s">
        <v>3837</v>
      </c>
      <c r="DVN33" s="44" t="s">
        <v>3819</v>
      </c>
      <c r="DVO33" s="45"/>
      <c r="DVP33" s="46" t="s">
        <v>3819</v>
      </c>
      <c r="DVQ33" s="133" t="s">
        <v>3837</v>
      </c>
      <c r="DVR33" s="44" t="s">
        <v>3819</v>
      </c>
      <c r="DVS33" s="45"/>
      <c r="DVT33" s="46" t="s">
        <v>3819</v>
      </c>
      <c r="DVU33" s="133" t="s">
        <v>3837</v>
      </c>
      <c r="DVV33" s="44" t="s">
        <v>3819</v>
      </c>
      <c r="DVW33" s="45"/>
      <c r="DVX33" s="46" t="s">
        <v>3819</v>
      </c>
      <c r="DVY33" s="133" t="s">
        <v>3837</v>
      </c>
      <c r="DVZ33" s="44" t="s">
        <v>3819</v>
      </c>
      <c r="DWA33" s="45"/>
      <c r="DWB33" s="46" t="s">
        <v>3819</v>
      </c>
      <c r="DWC33" s="133" t="s">
        <v>3837</v>
      </c>
      <c r="DWD33" s="44" t="s">
        <v>3819</v>
      </c>
      <c r="DWE33" s="45"/>
      <c r="DWF33" s="46" t="s">
        <v>3819</v>
      </c>
      <c r="DWG33" s="133" t="s">
        <v>3837</v>
      </c>
      <c r="DWH33" s="44" t="s">
        <v>3819</v>
      </c>
      <c r="DWI33" s="45"/>
      <c r="DWJ33" s="46" t="s">
        <v>3819</v>
      </c>
      <c r="DWK33" s="133" t="s">
        <v>3837</v>
      </c>
      <c r="DWL33" s="44" t="s">
        <v>3819</v>
      </c>
      <c r="DWM33" s="45"/>
      <c r="DWN33" s="46" t="s">
        <v>3819</v>
      </c>
      <c r="DWO33" s="133" t="s">
        <v>3837</v>
      </c>
      <c r="DWP33" s="44" t="s">
        <v>3819</v>
      </c>
      <c r="DWQ33" s="45"/>
      <c r="DWR33" s="46" t="s">
        <v>3819</v>
      </c>
      <c r="DWS33" s="133" t="s">
        <v>3837</v>
      </c>
      <c r="DWT33" s="44" t="s">
        <v>3819</v>
      </c>
      <c r="DWU33" s="45"/>
      <c r="DWV33" s="46" t="s">
        <v>3819</v>
      </c>
      <c r="DWW33" s="133" t="s">
        <v>3837</v>
      </c>
      <c r="DWX33" s="44" t="s">
        <v>3819</v>
      </c>
      <c r="DWY33" s="45"/>
      <c r="DWZ33" s="46" t="s">
        <v>3819</v>
      </c>
      <c r="DXA33" s="133" t="s">
        <v>3837</v>
      </c>
      <c r="DXB33" s="44" t="s">
        <v>3819</v>
      </c>
      <c r="DXC33" s="45"/>
      <c r="DXD33" s="46" t="s">
        <v>3819</v>
      </c>
      <c r="DXE33" s="133" t="s">
        <v>3837</v>
      </c>
      <c r="DXF33" s="44" t="s">
        <v>3819</v>
      </c>
      <c r="DXG33" s="45"/>
      <c r="DXH33" s="46" t="s">
        <v>3819</v>
      </c>
      <c r="DXI33" s="133" t="s">
        <v>3837</v>
      </c>
      <c r="DXJ33" s="44" t="s">
        <v>3819</v>
      </c>
      <c r="DXK33" s="45"/>
      <c r="DXL33" s="46" t="s">
        <v>3819</v>
      </c>
      <c r="DXM33" s="133" t="s">
        <v>3837</v>
      </c>
      <c r="DXN33" s="44" t="s">
        <v>3819</v>
      </c>
      <c r="DXO33" s="45"/>
      <c r="DXP33" s="46" t="s">
        <v>3819</v>
      </c>
      <c r="DXQ33" s="133" t="s">
        <v>3837</v>
      </c>
      <c r="DXR33" s="44" t="s">
        <v>3819</v>
      </c>
      <c r="DXS33" s="45"/>
      <c r="DXT33" s="46" t="s">
        <v>3819</v>
      </c>
      <c r="DXU33" s="133" t="s">
        <v>3837</v>
      </c>
      <c r="DXV33" s="44" t="s">
        <v>3819</v>
      </c>
      <c r="DXW33" s="45"/>
      <c r="DXX33" s="46" t="s">
        <v>3819</v>
      </c>
      <c r="DXY33" s="133" t="s">
        <v>3837</v>
      </c>
      <c r="DXZ33" s="44" t="s">
        <v>3819</v>
      </c>
      <c r="DYA33" s="45"/>
      <c r="DYB33" s="46" t="s">
        <v>3819</v>
      </c>
      <c r="DYC33" s="133" t="s">
        <v>3837</v>
      </c>
      <c r="DYD33" s="44" t="s">
        <v>3819</v>
      </c>
      <c r="DYE33" s="45"/>
      <c r="DYF33" s="46" t="s">
        <v>3819</v>
      </c>
      <c r="DYG33" s="133" t="s">
        <v>3837</v>
      </c>
      <c r="DYH33" s="44" t="s">
        <v>3819</v>
      </c>
      <c r="DYI33" s="45"/>
      <c r="DYJ33" s="46" t="s">
        <v>3819</v>
      </c>
      <c r="DYK33" s="133" t="s">
        <v>3837</v>
      </c>
      <c r="DYL33" s="44" t="s">
        <v>3819</v>
      </c>
      <c r="DYM33" s="45"/>
      <c r="DYN33" s="46" t="s">
        <v>3819</v>
      </c>
      <c r="DYO33" s="133" t="s">
        <v>3837</v>
      </c>
      <c r="DYP33" s="44" t="s">
        <v>3819</v>
      </c>
      <c r="DYQ33" s="45"/>
      <c r="DYR33" s="46" t="s">
        <v>3819</v>
      </c>
      <c r="DYS33" s="133" t="s">
        <v>3837</v>
      </c>
      <c r="DYT33" s="44" t="s">
        <v>3819</v>
      </c>
      <c r="DYU33" s="45"/>
      <c r="DYV33" s="46" t="s">
        <v>3819</v>
      </c>
      <c r="DYW33" s="133" t="s">
        <v>3837</v>
      </c>
      <c r="DYX33" s="44" t="s">
        <v>3819</v>
      </c>
      <c r="DYY33" s="45"/>
      <c r="DYZ33" s="46" t="s">
        <v>3819</v>
      </c>
      <c r="DZA33" s="133" t="s">
        <v>3837</v>
      </c>
      <c r="DZB33" s="44" t="s">
        <v>3819</v>
      </c>
      <c r="DZC33" s="45"/>
      <c r="DZD33" s="46" t="s">
        <v>3819</v>
      </c>
      <c r="DZE33" s="133" t="s">
        <v>3837</v>
      </c>
      <c r="DZF33" s="44" t="s">
        <v>3819</v>
      </c>
      <c r="DZG33" s="45"/>
      <c r="DZH33" s="46" t="s">
        <v>3819</v>
      </c>
      <c r="DZI33" s="133" t="s">
        <v>3837</v>
      </c>
      <c r="DZJ33" s="44" t="s">
        <v>3819</v>
      </c>
      <c r="DZK33" s="45"/>
      <c r="DZL33" s="46" t="s">
        <v>3819</v>
      </c>
      <c r="DZM33" s="133" t="s">
        <v>3837</v>
      </c>
      <c r="DZN33" s="44" t="s">
        <v>3819</v>
      </c>
      <c r="DZO33" s="45"/>
      <c r="DZP33" s="46" t="s">
        <v>3819</v>
      </c>
      <c r="DZQ33" s="133" t="s">
        <v>3837</v>
      </c>
      <c r="DZR33" s="44" t="s">
        <v>3819</v>
      </c>
      <c r="DZS33" s="45"/>
      <c r="DZT33" s="46" t="s">
        <v>3819</v>
      </c>
      <c r="DZU33" s="133" t="s">
        <v>3837</v>
      </c>
      <c r="DZV33" s="44" t="s">
        <v>3819</v>
      </c>
      <c r="DZW33" s="45"/>
      <c r="DZX33" s="46" t="s">
        <v>3819</v>
      </c>
      <c r="DZY33" s="133" t="s">
        <v>3837</v>
      </c>
      <c r="DZZ33" s="44" t="s">
        <v>3819</v>
      </c>
      <c r="EAA33" s="45"/>
      <c r="EAB33" s="46" t="s">
        <v>3819</v>
      </c>
      <c r="EAC33" s="133" t="s">
        <v>3837</v>
      </c>
      <c r="EAD33" s="44" t="s">
        <v>3819</v>
      </c>
      <c r="EAE33" s="45"/>
      <c r="EAF33" s="46" t="s">
        <v>3819</v>
      </c>
      <c r="EAG33" s="133" t="s">
        <v>3837</v>
      </c>
      <c r="EAH33" s="44" t="s">
        <v>3819</v>
      </c>
      <c r="EAI33" s="45"/>
      <c r="EAJ33" s="46" t="s">
        <v>3819</v>
      </c>
      <c r="EAK33" s="133" t="s">
        <v>3837</v>
      </c>
      <c r="EAL33" s="44" t="s">
        <v>3819</v>
      </c>
      <c r="EAM33" s="45"/>
      <c r="EAN33" s="46" t="s">
        <v>3819</v>
      </c>
      <c r="EAO33" s="133" t="s">
        <v>3837</v>
      </c>
      <c r="EAP33" s="44" t="s">
        <v>3819</v>
      </c>
      <c r="EAQ33" s="45"/>
      <c r="EAR33" s="46" t="s">
        <v>3819</v>
      </c>
      <c r="EAS33" s="133" t="s">
        <v>3837</v>
      </c>
      <c r="EAT33" s="44" t="s">
        <v>3819</v>
      </c>
      <c r="EAU33" s="45"/>
      <c r="EAV33" s="46" t="s">
        <v>3819</v>
      </c>
      <c r="EAW33" s="133" t="s">
        <v>3837</v>
      </c>
      <c r="EAX33" s="44" t="s">
        <v>3819</v>
      </c>
      <c r="EAY33" s="45"/>
      <c r="EAZ33" s="46" t="s">
        <v>3819</v>
      </c>
      <c r="EBA33" s="133" t="s">
        <v>3837</v>
      </c>
      <c r="EBB33" s="44" t="s">
        <v>3819</v>
      </c>
      <c r="EBC33" s="45"/>
      <c r="EBD33" s="46" t="s">
        <v>3819</v>
      </c>
      <c r="EBE33" s="133" t="s">
        <v>3837</v>
      </c>
      <c r="EBF33" s="44" t="s">
        <v>3819</v>
      </c>
      <c r="EBG33" s="45"/>
      <c r="EBH33" s="46" t="s">
        <v>3819</v>
      </c>
      <c r="EBI33" s="133" t="s">
        <v>3837</v>
      </c>
      <c r="EBJ33" s="44" t="s">
        <v>3819</v>
      </c>
      <c r="EBK33" s="45"/>
      <c r="EBL33" s="46" t="s">
        <v>3819</v>
      </c>
      <c r="EBM33" s="133" t="s">
        <v>3837</v>
      </c>
      <c r="EBN33" s="44" t="s">
        <v>3819</v>
      </c>
      <c r="EBO33" s="45"/>
      <c r="EBP33" s="46" t="s">
        <v>3819</v>
      </c>
      <c r="EBQ33" s="133" t="s">
        <v>3837</v>
      </c>
      <c r="EBR33" s="44" t="s">
        <v>3819</v>
      </c>
      <c r="EBS33" s="45"/>
      <c r="EBT33" s="46" t="s">
        <v>3819</v>
      </c>
      <c r="EBU33" s="133" t="s">
        <v>3837</v>
      </c>
      <c r="EBV33" s="44" t="s">
        <v>3819</v>
      </c>
      <c r="EBW33" s="45"/>
      <c r="EBX33" s="46" t="s">
        <v>3819</v>
      </c>
      <c r="EBY33" s="133" t="s">
        <v>3837</v>
      </c>
      <c r="EBZ33" s="44" t="s">
        <v>3819</v>
      </c>
      <c r="ECA33" s="45"/>
      <c r="ECB33" s="46" t="s">
        <v>3819</v>
      </c>
      <c r="ECC33" s="133" t="s">
        <v>3837</v>
      </c>
      <c r="ECD33" s="44" t="s">
        <v>3819</v>
      </c>
      <c r="ECE33" s="45"/>
      <c r="ECF33" s="46" t="s">
        <v>3819</v>
      </c>
      <c r="ECG33" s="133" t="s">
        <v>3837</v>
      </c>
      <c r="ECH33" s="44" t="s">
        <v>3819</v>
      </c>
      <c r="ECI33" s="45"/>
      <c r="ECJ33" s="46" t="s">
        <v>3819</v>
      </c>
      <c r="ECK33" s="133" t="s">
        <v>3837</v>
      </c>
      <c r="ECL33" s="44" t="s">
        <v>3819</v>
      </c>
      <c r="ECM33" s="45"/>
      <c r="ECN33" s="46" t="s">
        <v>3819</v>
      </c>
      <c r="ECO33" s="133" t="s">
        <v>3837</v>
      </c>
      <c r="ECP33" s="44" t="s">
        <v>3819</v>
      </c>
      <c r="ECQ33" s="45"/>
      <c r="ECR33" s="46" t="s">
        <v>3819</v>
      </c>
      <c r="ECS33" s="133" t="s">
        <v>3837</v>
      </c>
      <c r="ECT33" s="44" t="s">
        <v>3819</v>
      </c>
      <c r="ECU33" s="45"/>
      <c r="ECV33" s="46" t="s">
        <v>3819</v>
      </c>
      <c r="ECW33" s="133" t="s">
        <v>3837</v>
      </c>
      <c r="ECX33" s="44" t="s">
        <v>3819</v>
      </c>
      <c r="ECY33" s="45"/>
      <c r="ECZ33" s="46" t="s">
        <v>3819</v>
      </c>
      <c r="EDA33" s="133" t="s">
        <v>3837</v>
      </c>
      <c r="EDB33" s="44" t="s">
        <v>3819</v>
      </c>
      <c r="EDC33" s="45"/>
      <c r="EDD33" s="46" t="s">
        <v>3819</v>
      </c>
      <c r="EDE33" s="133" t="s">
        <v>3837</v>
      </c>
      <c r="EDF33" s="44" t="s">
        <v>3819</v>
      </c>
      <c r="EDG33" s="45"/>
      <c r="EDH33" s="46" t="s">
        <v>3819</v>
      </c>
      <c r="EDI33" s="133" t="s">
        <v>3837</v>
      </c>
      <c r="EDJ33" s="44" t="s">
        <v>3819</v>
      </c>
      <c r="EDK33" s="45"/>
      <c r="EDL33" s="46" t="s">
        <v>3819</v>
      </c>
      <c r="EDM33" s="133" t="s">
        <v>3837</v>
      </c>
      <c r="EDN33" s="44" t="s">
        <v>3819</v>
      </c>
      <c r="EDO33" s="45"/>
      <c r="EDP33" s="46" t="s">
        <v>3819</v>
      </c>
      <c r="EDQ33" s="133" t="s">
        <v>3837</v>
      </c>
      <c r="EDR33" s="44" t="s">
        <v>3819</v>
      </c>
      <c r="EDS33" s="45"/>
      <c r="EDT33" s="46" t="s">
        <v>3819</v>
      </c>
      <c r="EDU33" s="133" t="s">
        <v>3837</v>
      </c>
      <c r="EDV33" s="44" t="s">
        <v>3819</v>
      </c>
      <c r="EDW33" s="45"/>
      <c r="EDX33" s="46" t="s">
        <v>3819</v>
      </c>
      <c r="EDY33" s="133" t="s">
        <v>3837</v>
      </c>
      <c r="EDZ33" s="44" t="s">
        <v>3819</v>
      </c>
      <c r="EEA33" s="45"/>
      <c r="EEB33" s="46" t="s">
        <v>3819</v>
      </c>
      <c r="EEC33" s="133" t="s">
        <v>3837</v>
      </c>
      <c r="EED33" s="44" t="s">
        <v>3819</v>
      </c>
      <c r="EEE33" s="45"/>
      <c r="EEF33" s="46" t="s">
        <v>3819</v>
      </c>
      <c r="EEG33" s="133" t="s">
        <v>3837</v>
      </c>
      <c r="EEH33" s="44" t="s">
        <v>3819</v>
      </c>
      <c r="EEI33" s="45"/>
      <c r="EEJ33" s="46" t="s">
        <v>3819</v>
      </c>
      <c r="EEK33" s="133" t="s">
        <v>3837</v>
      </c>
      <c r="EEL33" s="44" t="s">
        <v>3819</v>
      </c>
      <c r="EEM33" s="45"/>
      <c r="EEN33" s="46" t="s">
        <v>3819</v>
      </c>
      <c r="EEO33" s="133" t="s">
        <v>3837</v>
      </c>
      <c r="EEP33" s="44" t="s">
        <v>3819</v>
      </c>
      <c r="EEQ33" s="45"/>
      <c r="EER33" s="46" t="s">
        <v>3819</v>
      </c>
      <c r="EES33" s="133" t="s">
        <v>3837</v>
      </c>
      <c r="EET33" s="44" t="s">
        <v>3819</v>
      </c>
      <c r="EEU33" s="45"/>
      <c r="EEV33" s="46" t="s">
        <v>3819</v>
      </c>
      <c r="EEW33" s="133" t="s">
        <v>3837</v>
      </c>
      <c r="EEX33" s="44" t="s">
        <v>3819</v>
      </c>
      <c r="EEY33" s="45"/>
      <c r="EEZ33" s="46" t="s">
        <v>3819</v>
      </c>
      <c r="EFA33" s="133" t="s">
        <v>3837</v>
      </c>
      <c r="EFB33" s="44" t="s">
        <v>3819</v>
      </c>
      <c r="EFC33" s="45"/>
      <c r="EFD33" s="46" t="s">
        <v>3819</v>
      </c>
      <c r="EFE33" s="133" t="s">
        <v>3837</v>
      </c>
      <c r="EFF33" s="44" t="s">
        <v>3819</v>
      </c>
      <c r="EFG33" s="45"/>
      <c r="EFH33" s="46" t="s">
        <v>3819</v>
      </c>
      <c r="EFI33" s="133" t="s">
        <v>3837</v>
      </c>
      <c r="EFJ33" s="44" t="s">
        <v>3819</v>
      </c>
      <c r="EFK33" s="45"/>
      <c r="EFL33" s="46" t="s">
        <v>3819</v>
      </c>
      <c r="EFM33" s="133" t="s">
        <v>3837</v>
      </c>
      <c r="EFN33" s="44" t="s">
        <v>3819</v>
      </c>
      <c r="EFO33" s="45"/>
      <c r="EFP33" s="46" t="s">
        <v>3819</v>
      </c>
      <c r="EFQ33" s="133" t="s">
        <v>3837</v>
      </c>
      <c r="EFR33" s="44" t="s">
        <v>3819</v>
      </c>
      <c r="EFS33" s="45"/>
      <c r="EFT33" s="46" t="s">
        <v>3819</v>
      </c>
      <c r="EFU33" s="133" t="s">
        <v>3837</v>
      </c>
      <c r="EFV33" s="44" t="s">
        <v>3819</v>
      </c>
      <c r="EFW33" s="45"/>
      <c r="EFX33" s="46" t="s">
        <v>3819</v>
      </c>
      <c r="EFY33" s="133" t="s">
        <v>3837</v>
      </c>
      <c r="EFZ33" s="44" t="s">
        <v>3819</v>
      </c>
      <c r="EGA33" s="45"/>
      <c r="EGB33" s="46" t="s">
        <v>3819</v>
      </c>
      <c r="EGC33" s="133" t="s">
        <v>3837</v>
      </c>
      <c r="EGD33" s="44" t="s">
        <v>3819</v>
      </c>
      <c r="EGE33" s="45"/>
      <c r="EGF33" s="46" t="s">
        <v>3819</v>
      </c>
      <c r="EGG33" s="133" t="s">
        <v>3837</v>
      </c>
      <c r="EGH33" s="44" t="s">
        <v>3819</v>
      </c>
      <c r="EGI33" s="45"/>
      <c r="EGJ33" s="46" t="s">
        <v>3819</v>
      </c>
      <c r="EGK33" s="133" t="s">
        <v>3837</v>
      </c>
      <c r="EGL33" s="44" t="s">
        <v>3819</v>
      </c>
      <c r="EGM33" s="45"/>
      <c r="EGN33" s="46" t="s">
        <v>3819</v>
      </c>
      <c r="EGO33" s="133" t="s">
        <v>3837</v>
      </c>
      <c r="EGP33" s="44" t="s">
        <v>3819</v>
      </c>
      <c r="EGQ33" s="45"/>
      <c r="EGR33" s="46" t="s">
        <v>3819</v>
      </c>
      <c r="EGS33" s="133" t="s">
        <v>3837</v>
      </c>
      <c r="EGT33" s="44" t="s">
        <v>3819</v>
      </c>
      <c r="EGU33" s="45"/>
      <c r="EGV33" s="46" t="s">
        <v>3819</v>
      </c>
      <c r="EGW33" s="133" t="s">
        <v>3837</v>
      </c>
      <c r="EGX33" s="44" t="s">
        <v>3819</v>
      </c>
      <c r="EGY33" s="45"/>
      <c r="EGZ33" s="46" t="s">
        <v>3819</v>
      </c>
      <c r="EHA33" s="133" t="s">
        <v>3837</v>
      </c>
      <c r="EHB33" s="44" t="s">
        <v>3819</v>
      </c>
      <c r="EHC33" s="45"/>
      <c r="EHD33" s="46" t="s">
        <v>3819</v>
      </c>
      <c r="EHE33" s="133" t="s">
        <v>3837</v>
      </c>
      <c r="EHF33" s="44" t="s">
        <v>3819</v>
      </c>
      <c r="EHG33" s="45"/>
      <c r="EHH33" s="46" t="s">
        <v>3819</v>
      </c>
      <c r="EHI33" s="133" t="s">
        <v>3837</v>
      </c>
      <c r="EHJ33" s="44" t="s">
        <v>3819</v>
      </c>
      <c r="EHK33" s="45"/>
      <c r="EHL33" s="46" t="s">
        <v>3819</v>
      </c>
      <c r="EHM33" s="133" t="s">
        <v>3837</v>
      </c>
      <c r="EHN33" s="44" t="s">
        <v>3819</v>
      </c>
      <c r="EHO33" s="45"/>
      <c r="EHP33" s="46" t="s">
        <v>3819</v>
      </c>
      <c r="EHQ33" s="133" t="s">
        <v>3837</v>
      </c>
      <c r="EHR33" s="44" t="s">
        <v>3819</v>
      </c>
      <c r="EHS33" s="45"/>
      <c r="EHT33" s="46" t="s">
        <v>3819</v>
      </c>
      <c r="EHU33" s="133" t="s">
        <v>3837</v>
      </c>
      <c r="EHV33" s="44" t="s">
        <v>3819</v>
      </c>
      <c r="EHW33" s="45"/>
      <c r="EHX33" s="46" t="s">
        <v>3819</v>
      </c>
      <c r="EHY33" s="133" t="s">
        <v>3837</v>
      </c>
      <c r="EHZ33" s="44" t="s">
        <v>3819</v>
      </c>
      <c r="EIA33" s="45"/>
      <c r="EIB33" s="46" t="s">
        <v>3819</v>
      </c>
      <c r="EIC33" s="133" t="s">
        <v>3837</v>
      </c>
      <c r="EID33" s="44" t="s">
        <v>3819</v>
      </c>
      <c r="EIE33" s="45"/>
      <c r="EIF33" s="46" t="s">
        <v>3819</v>
      </c>
      <c r="EIG33" s="133" t="s">
        <v>3837</v>
      </c>
      <c r="EIH33" s="44" t="s">
        <v>3819</v>
      </c>
      <c r="EII33" s="45"/>
      <c r="EIJ33" s="46" t="s">
        <v>3819</v>
      </c>
      <c r="EIK33" s="133" t="s">
        <v>3837</v>
      </c>
      <c r="EIL33" s="44" t="s">
        <v>3819</v>
      </c>
      <c r="EIM33" s="45"/>
      <c r="EIN33" s="46" t="s">
        <v>3819</v>
      </c>
      <c r="EIO33" s="133" t="s">
        <v>3837</v>
      </c>
      <c r="EIP33" s="44" t="s">
        <v>3819</v>
      </c>
      <c r="EIQ33" s="45"/>
      <c r="EIR33" s="46" t="s">
        <v>3819</v>
      </c>
      <c r="EIS33" s="133" t="s">
        <v>3837</v>
      </c>
      <c r="EIT33" s="44" t="s">
        <v>3819</v>
      </c>
      <c r="EIU33" s="45"/>
      <c r="EIV33" s="46" t="s">
        <v>3819</v>
      </c>
      <c r="EIW33" s="133" t="s">
        <v>3837</v>
      </c>
      <c r="EIX33" s="44" t="s">
        <v>3819</v>
      </c>
      <c r="EIY33" s="45"/>
      <c r="EIZ33" s="46" t="s">
        <v>3819</v>
      </c>
      <c r="EJA33" s="133" t="s">
        <v>3837</v>
      </c>
      <c r="EJB33" s="44" t="s">
        <v>3819</v>
      </c>
      <c r="EJC33" s="45"/>
      <c r="EJD33" s="46" t="s">
        <v>3819</v>
      </c>
      <c r="EJE33" s="133" t="s">
        <v>3837</v>
      </c>
      <c r="EJF33" s="44" t="s">
        <v>3819</v>
      </c>
      <c r="EJG33" s="45"/>
      <c r="EJH33" s="46" t="s">
        <v>3819</v>
      </c>
      <c r="EJI33" s="133" t="s">
        <v>3837</v>
      </c>
      <c r="EJJ33" s="44" t="s">
        <v>3819</v>
      </c>
      <c r="EJK33" s="45"/>
      <c r="EJL33" s="46" t="s">
        <v>3819</v>
      </c>
      <c r="EJM33" s="133" t="s">
        <v>3837</v>
      </c>
      <c r="EJN33" s="44" t="s">
        <v>3819</v>
      </c>
      <c r="EJO33" s="45"/>
      <c r="EJP33" s="46" t="s">
        <v>3819</v>
      </c>
      <c r="EJQ33" s="133" t="s">
        <v>3837</v>
      </c>
      <c r="EJR33" s="44" t="s">
        <v>3819</v>
      </c>
      <c r="EJS33" s="45"/>
      <c r="EJT33" s="46" t="s">
        <v>3819</v>
      </c>
      <c r="EJU33" s="133" t="s">
        <v>3837</v>
      </c>
      <c r="EJV33" s="44" t="s">
        <v>3819</v>
      </c>
      <c r="EJW33" s="45"/>
      <c r="EJX33" s="46" t="s">
        <v>3819</v>
      </c>
      <c r="EJY33" s="133" t="s">
        <v>3837</v>
      </c>
      <c r="EJZ33" s="44" t="s">
        <v>3819</v>
      </c>
      <c r="EKA33" s="45"/>
      <c r="EKB33" s="46" t="s">
        <v>3819</v>
      </c>
      <c r="EKC33" s="133" t="s">
        <v>3837</v>
      </c>
      <c r="EKD33" s="44" t="s">
        <v>3819</v>
      </c>
      <c r="EKE33" s="45"/>
      <c r="EKF33" s="46" t="s">
        <v>3819</v>
      </c>
      <c r="EKG33" s="133" t="s">
        <v>3837</v>
      </c>
      <c r="EKH33" s="44" t="s">
        <v>3819</v>
      </c>
      <c r="EKI33" s="45"/>
      <c r="EKJ33" s="46" t="s">
        <v>3819</v>
      </c>
      <c r="EKK33" s="133" t="s">
        <v>3837</v>
      </c>
      <c r="EKL33" s="44" t="s">
        <v>3819</v>
      </c>
      <c r="EKM33" s="45"/>
      <c r="EKN33" s="46" t="s">
        <v>3819</v>
      </c>
      <c r="EKO33" s="133" t="s">
        <v>3837</v>
      </c>
      <c r="EKP33" s="44" t="s">
        <v>3819</v>
      </c>
      <c r="EKQ33" s="45"/>
      <c r="EKR33" s="46" t="s">
        <v>3819</v>
      </c>
      <c r="EKS33" s="133" t="s">
        <v>3837</v>
      </c>
      <c r="EKT33" s="44" t="s">
        <v>3819</v>
      </c>
      <c r="EKU33" s="45"/>
      <c r="EKV33" s="46" t="s">
        <v>3819</v>
      </c>
      <c r="EKW33" s="133" t="s">
        <v>3837</v>
      </c>
      <c r="EKX33" s="44" t="s">
        <v>3819</v>
      </c>
      <c r="EKY33" s="45"/>
      <c r="EKZ33" s="46" t="s">
        <v>3819</v>
      </c>
      <c r="ELA33" s="133" t="s">
        <v>3837</v>
      </c>
      <c r="ELB33" s="44" t="s">
        <v>3819</v>
      </c>
      <c r="ELC33" s="45"/>
      <c r="ELD33" s="46" t="s">
        <v>3819</v>
      </c>
      <c r="ELE33" s="133" t="s">
        <v>3837</v>
      </c>
      <c r="ELF33" s="44" t="s">
        <v>3819</v>
      </c>
      <c r="ELG33" s="45"/>
      <c r="ELH33" s="46" t="s">
        <v>3819</v>
      </c>
      <c r="ELI33" s="133" t="s">
        <v>3837</v>
      </c>
      <c r="ELJ33" s="44" t="s">
        <v>3819</v>
      </c>
      <c r="ELK33" s="45"/>
      <c r="ELL33" s="46" t="s">
        <v>3819</v>
      </c>
      <c r="ELM33" s="133" t="s">
        <v>3837</v>
      </c>
      <c r="ELN33" s="44" t="s">
        <v>3819</v>
      </c>
      <c r="ELO33" s="45"/>
      <c r="ELP33" s="46" t="s">
        <v>3819</v>
      </c>
      <c r="ELQ33" s="133" t="s">
        <v>3837</v>
      </c>
      <c r="ELR33" s="44" t="s">
        <v>3819</v>
      </c>
      <c r="ELS33" s="45"/>
      <c r="ELT33" s="46" t="s">
        <v>3819</v>
      </c>
      <c r="ELU33" s="133" t="s">
        <v>3837</v>
      </c>
      <c r="ELV33" s="44" t="s">
        <v>3819</v>
      </c>
      <c r="ELW33" s="45"/>
      <c r="ELX33" s="46" t="s">
        <v>3819</v>
      </c>
      <c r="ELY33" s="133" t="s">
        <v>3837</v>
      </c>
      <c r="ELZ33" s="44" t="s">
        <v>3819</v>
      </c>
      <c r="EMA33" s="45"/>
      <c r="EMB33" s="46" t="s">
        <v>3819</v>
      </c>
      <c r="EMC33" s="133" t="s">
        <v>3837</v>
      </c>
      <c r="EMD33" s="44" t="s">
        <v>3819</v>
      </c>
      <c r="EME33" s="45"/>
      <c r="EMF33" s="46" t="s">
        <v>3819</v>
      </c>
      <c r="EMG33" s="133" t="s">
        <v>3837</v>
      </c>
      <c r="EMH33" s="44" t="s">
        <v>3819</v>
      </c>
      <c r="EMI33" s="45"/>
      <c r="EMJ33" s="46" t="s">
        <v>3819</v>
      </c>
      <c r="EMK33" s="133" t="s">
        <v>3837</v>
      </c>
      <c r="EML33" s="44" t="s">
        <v>3819</v>
      </c>
      <c r="EMM33" s="45"/>
      <c r="EMN33" s="46" t="s">
        <v>3819</v>
      </c>
      <c r="EMO33" s="133" t="s">
        <v>3837</v>
      </c>
      <c r="EMP33" s="44" t="s">
        <v>3819</v>
      </c>
      <c r="EMQ33" s="45"/>
      <c r="EMR33" s="46" t="s">
        <v>3819</v>
      </c>
      <c r="EMS33" s="133" t="s">
        <v>3837</v>
      </c>
      <c r="EMT33" s="44" t="s">
        <v>3819</v>
      </c>
      <c r="EMU33" s="45"/>
      <c r="EMV33" s="46" t="s">
        <v>3819</v>
      </c>
      <c r="EMW33" s="133" t="s">
        <v>3837</v>
      </c>
      <c r="EMX33" s="44" t="s">
        <v>3819</v>
      </c>
      <c r="EMY33" s="45"/>
      <c r="EMZ33" s="46" t="s">
        <v>3819</v>
      </c>
      <c r="ENA33" s="133" t="s">
        <v>3837</v>
      </c>
      <c r="ENB33" s="44" t="s">
        <v>3819</v>
      </c>
      <c r="ENC33" s="45"/>
      <c r="END33" s="46" t="s">
        <v>3819</v>
      </c>
      <c r="ENE33" s="133" t="s">
        <v>3837</v>
      </c>
      <c r="ENF33" s="44" t="s">
        <v>3819</v>
      </c>
      <c r="ENG33" s="45"/>
      <c r="ENH33" s="46" t="s">
        <v>3819</v>
      </c>
      <c r="ENI33" s="133" t="s">
        <v>3837</v>
      </c>
      <c r="ENJ33" s="44" t="s">
        <v>3819</v>
      </c>
      <c r="ENK33" s="45"/>
      <c r="ENL33" s="46" t="s">
        <v>3819</v>
      </c>
      <c r="ENM33" s="133" t="s">
        <v>3837</v>
      </c>
      <c r="ENN33" s="44" t="s">
        <v>3819</v>
      </c>
      <c r="ENO33" s="45"/>
      <c r="ENP33" s="46" t="s">
        <v>3819</v>
      </c>
      <c r="ENQ33" s="133" t="s">
        <v>3837</v>
      </c>
      <c r="ENR33" s="44" t="s">
        <v>3819</v>
      </c>
      <c r="ENS33" s="45"/>
      <c r="ENT33" s="46" t="s">
        <v>3819</v>
      </c>
      <c r="ENU33" s="133" t="s">
        <v>3837</v>
      </c>
      <c r="ENV33" s="44" t="s">
        <v>3819</v>
      </c>
      <c r="ENW33" s="45"/>
      <c r="ENX33" s="46" t="s">
        <v>3819</v>
      </c>
      <c r="ENY33" s="133" t="s">
        <v>3837</v>
      </c>
      <c r="ENZ33" s="44" t="s">
        <v>3819</v>
      </c>
      <c r="EOA33" s="45"/>
      <c r="EOB33" s="46" t="s">
        <v>3819</v>
      </c>
      <c r="EOC33" s="133" t="s">
        <v>3837</v>
      </c>
      <c r="EOD33" s="44" t="s">
        <v>3819</v>
      </c>
      <c r="EOE33" s="45"/>
      <c r="EOF33" s="46" t="s">
        <v>3819</v>
      </c>
      <c r="EOG33" s="133" t="s">
        <v>3837</v>
      </c>
      <c r="EOH33" s="44" t="s">
        <v>3819</v>
      </c>
      <c r="EOI33" s="45"/>
      <c r="EOJ33" s="46" t="s">
        <v>3819</v>
      </c>
      <c r="EOK33" s="133" t="s">
        <v>3837</v>
      </c>
      <c r="EOL33" s="44" t="s">
        <v>3819</v>
      </c>
      <c r="EOM33" s="45"/>
      <c r="EON33" s="46" t="s">
        <v>3819</v>
      </c>
      <c r="EOO33" s="133" t="s">
        <v>3837</v>
      </c>
      <c r="EOP33" s="44" t="s">
        <v>3819</v>
      </c>
      <c r="EOQ33" s="45"/>
      <c r="EOR33" s="46" t="s">
        <v>3819</v>
      </c>
      <c r="EOS33" s="133" t="s">
        <v>3837</v>
      </c>
      <c r="EOT33" s="44" t="s">
        <v>3819</v>
      </c>
      <c r="EOU33" s="45"/>
      <c r="EOV33" s="46" t="s">
        <v>3819</v>
      </c>
      <c r="EOW33" s="133" t="s">
        <v>3837</v>
      </c>
      <c r="EOX33" s="44" t="s">
        <v>3819</v>
      </c>
      <c r="EOY33" s="45"/>
      <c r="EOZ33" s="46" t="s">
        <v>3819</v>
      </c>
      <c r="EPA33" s="133" t="s">
        <v>3837</v>
      </c>
      <c r="EPB33" s="44" t="s">
        <v>3819</v>
      </c>
      <c r="EPC33" s="45"/>
      <c r="EPD33" s="46" t="s">
        <v>3819</v>
      </c>
      <c r="EPE33" s="133" t="s">
        <v>3837</v>
      </c>
      <c r="EPF33" s="44" t="s">
        <v>3819</v>
      </c>
      <c r="EPG33" s="45"/>
      <c r="EPH33" s="46" t="s">
        <v>3819</v>
      </c>
      <c r="EPI33" s="133" t="s">
        <v>3837</v>
      </c>
      <c r="EPJ33" s="44" t="s">
        <v>3819</v>
      </c>
      <c r="EPK33" s="45"/>
      <c r="EPL33" s="46" t="s">
        <v>3819</v>
      </c>
      <c r="EPM33" s="133" t="s">
        <v>3837</v>
      </c>
      <c r="EPN33" s="44" t="s">
        <v>3819</v>
      </c>
      <c r="EPO33" s="45"/>
      <c r="EPP33" s="46" t="s">
        <v>3819</v>
      </c>
      <c r="EPQ33" s="133" t="s">
        <v>3837</v>
      </c>
      <c r="EPR33" s="44" t="s">
        <v>3819</v>
      </c>
      <c r="EPS33" s="45"/>
      <c r="EPT33" s="46" t="s">
        <v>3819</v>
      </c>
      <c r="EPU33" s="133" t="s">
        <v>3837</v>
      </c>
      <c r="EPV33" s="44" t="s">
        <v>3819</v>
      </c>
      <c r="EPW33" s="45"/>
      <c r="EPX33" s="46" t="s">
        <v>3819</v>
      </c>
      <c r="EPY33" s="133" t="s">
        <v>3837</v>
      </c>
      <c r="EPZ33" s="44" t="s">
        <v>3819</v>
      </c>
      <c r="EQA33" s="45"/>
      <c r="EQB33" s="46" t="s">
        <v>3819</v>
      </c>
      <c r="EQC33" s="133" t="s">
        <v>3837</v>
      </c>
      <c r="EQD33" s="44" t="s">
        <v>3819</v>
      </c>
      <c r="EQE33" s="45"/>
      <c r="EQF33" s="46" t="s">
        <v>3819</v>
      </c>
      <c r="EQG33" s="133" t="s">
        <v>3837</v>
      </c>
      <c r="EQH33" s="44" t="s">
        <v>3819</v>
      </c>
      <c r="EQI33" s="45"/>
      <c r="EQJ33" s="46" t="s">
        <v>3819</v>
      </c>
      <c r="EQK33" s="133" t="s">
        <v>3837</v>
      </c>
      <c r="EQL33" s="44" t="s">
        <v>3819</v>
      </c>
      <c r="EQM33" s="45"/>
      <c r="EQN33" s="46" t="s">
        <v>3819</v>
      </c>
      <c r="EQO33" s="133" t="s">
        <v>3837</v>
      </c>
      <c r="EQP33" s="44" t="s">
        <v>3819</v>
      </c>
      <c r="EQQ33" s="45"/>
      <c r="EQR33" s="46" t="s">
        <v>3819</v>
      </c>
      <c r="EQS33" s="133" t="s">
        <v>3837</v>
      </c>
      <c r="EQT33" s="44" t="s">
        <v>3819</v>
      </c>
      <c r="EQU33" s="45"/>
      <c r="EQV33" s="46" t="s">
        <v>3819</v>
      </c>
      <c r="EQW33" s="133" t="s">
        <v>3837</v>
      </c>
      <c r="EQX33" s="44" t="s">
        <v>3819</v>
      </c>
      <c r="EQY33" s="45"/>
      <c r="EQZ33" s="46" t="s">
        <v>3819</v>
      </c>
      <c r="ERA33" s="133" t="s">
        <v>3837</v>
      </c>
      <c r="ERB33" s="44" t="s">
        <v>3819</v>
      </c>
      <c r="ERC33" s="45"/>
      <c r="ERD33" s="46" t="s">
        <v>3819</v>
      </c>
      <c r="ERE33" s="133" t="s">
        <v>3837</v>
      </c>
      <c r="ERF33" s="44" t="s">
        <v>3819</v>
      </c>
      <c r="ERG33" s="45"/>
      <c r="ERH33" s="46" t="s">
        <v>3819</v>
      </c>
      <c r="ERI33" s="133" t="s">
        <v>3837</v>
      </c>
      <c r="ERJ33" s="44" t="s">
        <v>3819</v>
      </c>
      <c r="ERK33" s="45"/>
      <c r="ERL33" s="46" t="s">
        <v>3819</v>
      </c>
      <c r="ERM33" s="133" t="s">
        <v>3837</v>
      </c>
      <c r="ERN33" s="44" t="s">
        <v>3819</v>
      </c>
      <c r="ERO33" s="45"/>
      <c r="ERP33" s="46" t="s">
        <v>3819</v>
      </c>
      <c r="ERQ33" s="133" t="s">
        <v>3837</v>
      </c>
      <c r="ERR33" s="44" t="s">
        <v>3819</v>
      </c>
      <c r="ERS33" s="45"/>
      <c r="ERT33" s="46" t="s">
        <v>3819</v>
      </c>
      <c r="ERU33" s="133" t="s">
        <v>3837</v>
      </c>
      <c r="ERV33" s="44" t="s">
        <v>3819</v>
      </c>
      <c r="ERW33" s="45"/>
      <c r="ERX33" s="46" t="s">
        <v>3819</v>
      </c>
      <c r="ERY33" s="133" t="s">
        <v>3837</v>
      </c>
      <c r="ERZ33" s="44" t="s">
        <v>3819</v>
      </c>
      <c r="ESA33" s="45"/>
      <c r="ESB33" s="46" t="s">
        <v>3819</v>
      </c>
      <c r="ESC33" s="133" t="s">
        <v>3837</v>
      </c>
      <c r="ESD33" s="44" t="s">
        <v>3819</v>
      </c>
      <c r="ESE33" s="45"/>
      <c r="ESF33" s="46" t="s">
        <v>3819</v>
      </c>
      <c r="ESG33" s="133" t="s">
        <v>3837</v>
      </c>
      <c r="ESH33" s="44" t="s">
        <v>3819</v>
      </c>
      <c r="ESI33" s="45"/>
      <c r="ESJ33" s="46" t="s">
        <v>3819</v>
      </c>
      <c r="ESK33" s="133" t="s">
        <v>3837</v>
      </c>
      <c r="ESL33" s="44" t="s">
        <v>3819</v>
      </c>
      <c r="ESM33" s="45"/>
      <c r="ESN33" s="46" t="s">
        <v>3819</v>
      </c>
      <c r="ESO33" s="133" t="s">
        <v>3837</v>
      </c>
      <c r="ESP33" s="44" t="s">
        <v>3819</v>
      </c>
      <c r="ESQ33" s="45"/>
      <c r="ESR33" s="46" t="s">
        <v>3819</v>
      </c>
      <c r="ESS33" s="133" t="s">
        <v>3837</v>
      </c>
      <c r="EST33" s="44" t="s">
        <v>3819</v>
      </c>
      <c r="ESU33" s="45"/>
      <c r="ESV33" s="46" t="s">
        <v>3819</v>
      </c>
      <c r="ESW33" s="133" t="s">
        <v>3837</v>
      </c>
      <c r="ESX33" s="44" t="s">
        <v>3819</v>
      </c>
      <c r="ESY33" s="45"/>
      <c r="ESZ33" s="46" t="s">
        <v>3819</v>
      </c>
      <c r="ETA33" s="133" t="s">
        <v>3837</v>
      </c>
      <c r="ETB33" s="44" t="s">
        <v>3819</v>
      </c>
      <c r="ETC33" s="45"/>
      <c r="ETD33" s="46" t="s">
        <v>3819</v>
      </c>
      <c r="ETE33" s="133" t="s">
        <v>3837</v>
      </c>
      <c r="ETF33" s="44" t="s">
        <v>3819</v>
      </c>
      <c r="ETG33" s="45"/>
      <c r="ETH33" s="46" t="s">
        <v>3819</v>
      </c>
      <c r="ETI33" s="133" t="s">
        <v>3837</v>
      </c>
      <c r="ETJ33" s="44" t="s">
        <v>3819</v>
      </c>
      <c r="ETK33" s="45"/>
      <c r="ETL33" s="46" t="s">
        <v>3819</v>
      </c>
      <c r="ETM33" s="133" t="s">
        <v>3837</v>
      </c>
      <c r="ETN33" s="44" t="s">
        <v>3819</v>
      </c>
      <c r="ETO33" s="45"/>
      <c r="ETP33" s="46" t="s">
        <v>3819</v>
      </c>
      <c r="ETQ33" s="133" t="s">
        <v>3837</v>
      </c>
      <c r="ETR33" s="44" t="s">
        <v>3819</v>
      </c>
      <c r="ETS33" s="45"/>
      <c r="ETT33" s="46" t="s">
        <v>3819</v>
      </c>
      <c r="ETU33" s="133" t="s">
        <v>3837</v>
      </c>
      <c r="ETV33" s="44" t="s">
        <v>3819</v>
      </c>
      <c r="ETW33" s="45"/>
      <c r="ETX33" s="46" t="s">
        <v>3819</v>
      </c>
      <c r="ETY33" s="133" t="s">
        <v>3837</v>
      </c>
      <c r="ETZ33" s="44" t="s">
        <v>3819</v>
      </c>
      <c r="EUA33" s="45"/>
      <c r="EUB33" s="46" t="s">
        <v>3819</v>
      </c>
      <c r="EUC33" s="133" t="s">
        <v>3837</v>
      </c>
      <c r="EUD33" s="44" t="s">
        <v>3819</v>
      </c>
      <c r="EUE33" s="45"/>
      <c r="EUF33" s="46" t="s">
        <v>3819</v>
      </c>
      <c r="EUG33" s="133" t="s">
        <v>3837</v>
      </c>
      <c r="EUH33" s="44" t="s">
        <v>3819</v>
      </c>
      <c r="EUI33" s="45"/>
      <c r="EUJ33" s="46" t="s">
        <v>3819</v>
      </c>
      <c r="EUK33" s="133" t="s">
        <v>3837</v>
      </c>
      <c r="EUL33" s="44" t="s">
        <v>3819</v>
      </c>
      <c r="EUM33" s="45"/>
      <c r="EUN33" s="46" t="s">
        <v>3819</v>
      </c>
      <c r="EUO33" s="133" t="s">
        <v>3837</v>
      </c>
      <c r="EUP33" s="44" t="s">
        <v>3819</v>
      </c>
      <c r="EUQ33" s="45"/>
      <c r="EUR33" s="46" t="s">
        <v>3819</v>
      </c>
      <c r="EUS33" s="133" t="s">
        <v>3837</v>
      </c>
      <c r="EUT33" s="44" t="s">
        <v>3819</v>
      </c>
      <c r="EUU33" s="45"/>
      <c r="EUV33" s="46" t="s">
        <v>3819</v>
      </c>
      <c r="EUW33" s="133" t="s">
        <v>3837</v>
      </c>
      <c r="EUX33" s="44" t="s">
        <v>3819</v>
      </c>
      <c r="EUY33" s="45"/>
      <c r="EUZ33" s="46" t="s">
        <v>3819</v>
      </c>
      <c r="EVA33" s="133" t="s">
        <v>3837</v>
      </c>
      <c r="EVB33" s="44" t="s">
        <v>3819</v>
      </c>
      <c r="EVC33" s="45"/>
      <c r="EVD33" s="46" t="s">
        <v>3819</v>
      </c>
      <c r="EVE33" s="133" t="s">
        <v>3837</v>
      </c>
      <c r="EVF33" s="44" t="s">
        <v>3819</v>
      </c>
      <c r="EVG33" s="45"/>
      <c r="EVH33" s="46" t="s">
        <v>3819</v>
      </c>
      <c r="EVI33" s="133" t="s">
        <v>3837</v>
      </c>
      <c r="EVJ33" s="44" t="s">
        <v>3819</v>
      </c>
      <c r="EVK33" s="45"/>
      <c r="EVL33" s="46" t="s">
        <v>3819</v>
      </c>
      <c r="EVM33" s="133" t="s">
        <v>3837</v>
      </c>
      <c r="EVN33" s="44" t="s">
        <v>3819</v>
      </c>
      <c r="EVO33" s="45"/>
      <c r="EVP33" s="46" t="s">
        <v>3819</v>
      </c>
      <c r="EVQ33" s="133" t="s">
        <v>3837</v>
      </c>
      <c r="EVR33" s="44" t="s">
        <v>3819</v>
      </c>
      <c r="EVS33" s="45"/>
      <c r="EVT33" s="46" t="s">
        <v>3819</v>
      </c>
      <c r="EVU33" s="133" t="s">
        <v>3837</v>
      </c>
      <c r="EVV33" s="44" t="s">
        <v>3819</v>
      </c>
      <c r="EVW33" s="45"/>
      <c r="EVX33" s="46" t="s">
        <v>3819</v>
      </c>
      <c r="EVY33" s="133" t="s">
        <v>3837</v>
      </c>
      <c r="EVZ33" s="44" t="s">
        <v>3819</v>
      </c>
      <c r="EWA33" s="45"/>
      <c r="EWB33" s="46" t="s">
        <v>3819</v>
      </c>
      <c r="EWC33" s="133" t="s">
        <v>3837</v>
      </c>
      <c r="EWD33" s="44" t="s">
        <v>3819</v>
      </c>
      <c r="EWE33" s="45"/>
      <c r="EWF33" s="46" t="s">
        <v>3819</v>
      </c>
      <c r="EWG33" s="133" t="s">
        <v>3837</v>
      </c>
      <c r="EWH33" s="44" t="s">
        <v>3819</v>
      </c>
      <c r="EWI33" s="45"/>
      <c r="EWJ33" s="46" t="s">
        <v>3819</v>
      </c>
      <c r="EWK33" s="133" t="s">
        <v>3837</v>
      </c>
      <c r="EWL33" s="44" t="s">
        <v>3819</v>
      </c>
      <c r="EWM33" s="45"/>
      <c r="EWN33" s="46" t="s">
        <v>3819</v>
      </c>
      <c r="EWO33" s="133" t="s">
        <v>3837</v>
      </c>
      <c r="EWP33" s="44" t="s">
        <v>3819</v>
      </c>
      <c r="EWQ33" s="45"/>
      <c r="EWR33" s="46" t="s">
        <v>3819</v>
      </c>
      <c r="EWS33" s="133" t="s">
        <v>3837</v>
      </c>
      <c r="EWT33" s="44" t="s">
        <v>3819</v>
      </c>
      <c r="EWU33" s="45"/>
      <c r="EWV33" s="46" t="s">
        <v>3819</v>
      </c>
      <c r="EWW33" s="133" t="s">
        <v>3837</v>
      </c>
      <c r="EWX33" s="44" t="s">
        <v>3819</v>
      </c>
      <c r="EWY33" s="45"/>
      <c r="EWZ33" s="46" t="s">
        <v>3819</v>
      </c>
      <c r="EXA33" s="133" t="s">
        <v>3837</v>
      </c>
      <c r="EXB33" s="44" t="s">
        <v>3819</v>
      </c>
      <c r="EXC33" s="45"/>
      <c r="EXD33" s="46" t="s">
        <v>3819</v>
      </c>
      <c r="EXE33" s="133" t="s">
        <v>3837</v>
      </c>
      <c r="EXF33" s="44" t="s">
        <v>3819</v>
      </c>
      <c r="EXG33" s="45"/>
      <c r="EXH33" s="46" t="s">
        <v>3819</v>
      </c>
      <c r="EXI33" s="133" t="s">
        <v>3837</v>
      </c>
      <c r="EXJ33" s="44" t="s">
        <v>3819</v>
      </c>
      <c r="EXK33" s="45"/>
      <c r="EXL33" s="46" t="s">
        <v>3819</v>
      </c>
      <c r="EXM33" s="133" t="s">
        <v>3837</v>
      </c>
      <c r="EXN33" s="44" t="s">
        <v>3819</v>
      </c>
      <c r="EXO33" s="45"/>
      <c r="EXP33" s="46" t="s">
        <v>3819</v>
      </c>
      <c r="EXQ33" s="133" t="s">
        <v>3837</v>
      </c>
      <c r="EXR33" s="44" t="s">
        <v>3819</v>
      </c>
      <c r="EXS33" s="45"/>
      <c r="EXT33" s="46" t="s">
        <v>3819</v>
      </c>
      <c r="EXU33" s="133" t="s">
        <v>3837</v>
      </c>
      <c r="EXV33" s="44" t="s">
        <v>3819</v>
      </c>
      <c r="EXW33" s="45"/>
      <c r="EXX33" s="46" t="s">
        <v>3819</v>
      </c>
      <c r="EXY33" s="133" t="s">
        <v>3837</v>
      </c>
      <c r="EXZ33" s="44" t="s">
        <v>3819</v>
      </c>
      <c r="EYA33" s="45"/>
      <c r="EYB33" s="46" t="s">
        <v>3819</v>
      </c>
      <c r="EYC33" s="133" t="s">
        <v>3837</v>
      </c>
      <c r="EYD33" s="44" t="s">
        <v>3819</v>
      </c>
      <c r="EYE33" s="45"/>
      <c r="EYF33" s="46" t="s">
        <v>3819</v>
      </c>
      <c r="EYG33" s="133" t="s">
        <v>3837</v>
      </c>
      <c r="EYH33" s="44" t="s">
        <v>3819</v>
      </c>
      <c r="EYI33" s="45"/>
      <c r="EYJ33" s="46" t="s">
        <v>3819</v>
      </c>
      <c r="EYK33" s="133" t="s">
        <v>3837</v>
      </c>
      <c r="EYL33" s="44" t="s">
        <v>3819</v>
      </c>
      <c r="EYM33" s="45"/>
      <c r="EYN33" s="46" t="s">
        <v>3819</v>
      </c>
      <c r="EYO33" s="133" t="s">
        <v>3837</v>
      </c>
      <c r="EYP33" s="44" t="s">
        <v>3819</v>
      </c>
      <c r="EYQ33" s="45"/>
      <c r="EYR33" s="46" t="s">
        <v>3819</v>
      </c>
      <c r="EYS33" s="133" t="s">
        <v>3837</v>
      </c>
      <c r="EYT33" s="44" t="s">
        <v>3819</v>
      </c>
      <c r="EYU33" s="45"/>
      <c r="EYV33" s="46" t="s">
        <v>3819</v>
      </c>
      <c r="EYW33" s="133" t="s">
        <v>3837</v>
      </c>
      <c r="EYX33" s="44" t="s">
        <v>3819</v>
      </c>
      <c r="EYY33" s="45"/>
      <c r="EYZ33" s="46" t="s">
        <v>3819</v>
      </c>
      <c r="EZA33" s="133" t="s">
        <v>3837</v>
      </c>
      <c r="EZB33" s="44" t="s">
        <v>3819</v>
      </c>
      <c r="EZC33" s="45"/>
      <c r="EZD33" s="46" t="s">
        <v>3819</v>
      </c>
      <c r="EZE33" s="133" t="s">
        <v>3837</v>
      </c>
      <c r="EZF33" s="44" t="s">
        <v>3819</v>
      </c>
      <c r="EZG33" s="45"/>
      <c r="EZH33" s="46" t="s">
        <v>3819</v>
      </c>
      <c r="EZI33" s="133" t="s">
        <v>3837</v>
      </c>
      <c r="EZJ33" s="44" t="s">
        <v>3819</v>
      </c>
      <c r="EZK33" s="45"/>
      <c r="EZL33" s="46" t="s">
        <v>3819</v>
      </c>
      <c r="EZM33" s="133" t="s">
        <v>3837</v>
      </c>
      <c r="EZN33" s="44" t="s">
        <v>3819</v>
      </c>
      <c r="EZO33" s="45"/>
      <c r="EZP33" s="46" t="s">
        <v>3819</v>
      </c>
      <c r="EZQ33" s="133" t="s">
        <v>3837</v>
      </c>
      <c r="EZR33" s="44" t="s">
        <v>3819</v>
      </c>
      <c r="EZS33" s="45"/>
      <c r="EZT33" s="46" t="s">
        <v>3819</v>
      </c>
      <c r="EZU33" s="133" t="s">
        <v>3837</v>
      </c>
      <c r="EZV33" s="44" t="s">
        <v>3819</v>
      </c>
      <c r="EZW33" s="45"/>
      <c r="EZX33" s="46" t="s">
        <v>3819</v>
      </c>
      <c r="EZY33" s="133" t="s">
        <v>3837</v>
      </c>
      <c r="EZZ33" s="44" t="s">
        <v>3819</v>
      </c>
      <c r="FAA33" s="45"/>
      <c r="FAB33" s="46" t="s">
        <v>3819</v>
      </c>
      <c r="FAC33" s="133" t="s">
        <v>3837</v>
      </c>
      <c r="FAD33" s="44" t="s">
        <v>3819</v>
      </c>
      <c r="FAE33" s="45"/>
      <c r="FAF33" s="46" t="s">
        <v>3819</v>
      </c>
      <c r="FAG33" s="133" t="s">
        <v>3837</v>
      </c>
      <c r="FAH33" s="44" t="s">
        <v>3819</v>
      </c>
      <c r="FAI33" s="45"/>
      <c r="FAJ33" s="46" t="s">
        <v>3819</v>
      </c>
      <c r="FAK33" s="133" t="s">
        <v>3837</v>
      </c>
      <c r="FAL33" s="44" t="s">
        <v>3819</v>
      </c>
      <c r="FAM33" s="45"/>
      <c r="FAN33" s="46" t="s">
        <v>3819</v>
      </c>
      <c r="FAO33" s="133" t="s">
        <v>3837</v>
      </c>
      <c r="FAP33" s="44" t="s">
        <v>3819</v>
      </c>
      <c r="FAQ33" s="45"/>
      <c r="FAR33" s="46" t="s">
        <v>3819</v>
      </c>
      <c r="FAS33" s="133" t="s">
        <v>3837</v>
      </c>
      <c r="FAT33" s="44" t="s">
        <v>3819</v>
      </c>
      <c r="FAU33" s="45"/>
      <c r="FAV33" s="46" t="s">
        <v>3819</v>
      </c>
      <c r="FAW33" s="133" t="s">
        <v>3837</v>
      </c>
      <c r="FAX33" s="44" t="s">
        <v>3819</v>
      </c>
      <c r="FAY33" s="45"/>
      <c r="FAZ33" s="46" t="s">
        <v>3819</v>
      </c>
      <c r="FBA33" s="133" t="s">
        <v>3837</v>
      </c>
      <c r="FBB33" s="44" t="s">
        <v>3819</v>
      </c>
      <c r="FBC33" s="45"/>
      <c r="FBD33" s="46" t="s">
        <v>3819</v>
      </c>
      <c r="FBE33" s="133" t="s">
        <v>3837</v>
      </c>
      <c r="FBF33" s="44" t="s">
        <v>3819</v>
      </c>
      <c r="FBG33" s="45"/>
      <c r="FBH33" s="46" t="s">
        <v>3819</v>
      </c>
      <c r="FBI33" s="133" t="s">
        <v>3837</v>
      </c>
      <c r="FBJ33" s="44" t="s">
        <v>3819</v>
      </c>
      <c r="FBK33" s="45"/>
      <c r="FBL33" s="46" t="s">
        <v>3819</v>
      </c>
      <c r="FBM33" s="133" t="s">
        <v>3837</v>
      </c>
      <c r="FBN33" s="44" t="s">
        <v>3819</v>
      </c>
      <c r="FBO33" s="45"/>
      <c r="FBP33" s="46" t="s">
        <v>3819</v>
      </c>
      <c r="FBQ33" s="133" t="s">
        <v>3837</v>
      </c>
      <c r="FBR33" s="44" t="s">
        <v>3819</v>
      </c>
      <c r="FBS33" s="45"/>
      <c r="FBT33" s="46" t="s">
        <v>3819</v>
      </c>
      <c r="FBU33" s="133" t="s">
        <v>3837</v>
      </c>
      <c r="FBV33" s="44" t="s">
        <v>3819</v>
      </c>
      <c r="FBW33" s="45"/>
      <c r="FBX33" s="46" t="s">
        <v>3819</v>
      </c>
      <c r="FBY33" s="133" t="s">
        <v>3837</v>
      </c>
      <c r="FBZ33" s="44" t="s">
        <v>3819</v>
      </c>
      <c r="FCA33" s="45"/>
      <c r="FCB33" s="46" t="s">
        <v>3819</v>
      </c>
      <c r="FCC33" s="133" t="s">
        <v>3837</v>
      </c>
      <c r="FCD33" s="44" t="s">
        <v>3819</v>
      </c>
      <c r="FCE33" s="45"/>
      <c r="FCF33" s="46" t="s">
        <v>3819</v>
      </c>
      <c r="FCG33" s="133" t="s">
        <v>3837</v>
      </c>
      <c r="FCH33" s="44" t="s">
        <v>3819</v>
      </c>
      <c r="FCI33" s="45"/>
      <c r="FCJ33" s="46" t="s">
        <v>3819</v>
      </c>
      <c r="FCK33" s="133" t="s">
        <v>3837</v>
      </c>
      <c r="FCL33" s="44" t="s">
        <v>3819</v>
      </c>
      <c r="FCM33" s="45"/>
      <c r="FCN33" s="46" t="s">
        <v>3819</v>
      </c>
      <c r="FCO33" s="133" t="s">
        <v>3837</v>
      </c>
      <c r="FCP33" s="44" t="s">
        <v>3819</v>
      </c>
      <c r="FCQ33" s="45"/>
      <c r="FCR33" s="46" t="s">
        <v>3819</v>
      </c>
      <c r="FCS33" s="133" t="s">
        <v>3837</v>
      </c>
      <c r="FCT33" s="44" t="s">
        <v>3819</v>
      </c>
      <c r="FCU33" s="45"/>
      <c r="FCV33" s="46" t="s">
        <v>3819</v>
      </c>
      <c r="FCW33" s="133" t="s">
        <v>3837</v>
      </c>
      <c r="FCX33" s="44" t="s">
        <v>3819</v>
      </c>
      <c r="FCY33" s="45"/>
      <c r="FCZ33" s="46" t="s">
        <v>3819</v>
      </c>
      <c r="FDA33" s="133" t="s">
        <v>3837</v>
      </c>
      <c r="FDB33" s="44" t="s">
        <v>3819</v>
      </c>
      <c r="FDC33" s="45"/>
      <c r="FDD33" s="46" t="s">
        <v>3819</v>
      </c>
      <c r="FDE33" s="133" t="s">
        <v>3837</v>
      </c>
      <c r="FDF33" s="44" t="s">
        <v>3819</v>
      </c>
      <c r="FDG33" s="45"/>
      <c r="FDH33" s="46" t="s">
        <v>3819</v>
      </c>
      <c r="FDI33" s="133" t="s">
        <v>3837</v>
      </c>
      <c r="FDJ33" s="44" t="s">
        <v>3819</v>
      </c>
      <c r="FDK33" s="45"/>
      <c r="FDL33" s="46" t="s">
        <v>3819</v>
      </c>
      <c r="FDM33" s="133" t="s">
        <v>3837</v>
      </c>
      <c r="FDN33" s="44" t="s">
        <v>3819</v>
      </c>
      <c r="FDO33" s="45"/>
      <c r="FDP33" s="46" t="s">
        <v>3819</v>
      </c>
      <c r="FDQ33" s="133" t="s">
        <v>3837</v>
      </c>
      <c r="FDR33" s="44" t="s">
        <v>3819</v>
      </c>
      <c r="FDS33" s="45"/>
      <c r="FDT33" s="46" t="s">
        <v>3819</v>
      </c>
      <c r="FDU33" s="133" t="s">
        <v>3837</v>
      </c>
      <c r="FDV33" s="44" t="s">
        <v>3819</v>
      </c>
      <c r="FDW33" s="45"/>
      <c r="FDX33" s="46" t="s">
        <v>3819</v>
      </c>
      <c r="FDY33" s="133" t="s">
        <v>3837</v>
      </c>
      <c r="FDZ33" s="44" t="s">
        <v>3819</v>
      </c>
      <c r="FEA33" s="45"/>
      <c r="FEB33" s="46" t="s">
        <v>3819</v>
      </c>
      <c r="FEC33" s="133" t="s">
        <v>3837</v>
      </c>
      <c r="FED33" s="44" t="s">
        <v>3819</v>
      </c>
      <c r="FEE33" s="45"/>
      <c r="FEF33" s="46" t="s">
        <v>3819</v>
      </c>
      <c r="FEG33" s="133" t="s">
        <v>3837</v>
      </c>
      <c r="FEH33" s="44" t="s">
        <v>3819</v>
      </c>
      <c r="FEI33" s="45"/>
      <c r="FEJ33" s="46" t="s">
        <v>3819</v>
      </c>
      <c r="FEK33" s="133" t="s">
        <v>3837</v>
      </c>
      <c r="FEL33" s="44" t="s">
        <v>3819</v>
      </c>
      <c r="FEM33" s="45"/>
      <c r="FEN33" s="46" t="s">
        <v>3819</v>
      </c>
      <c r="FEO33" s="133" t="s">
        <v>3837</v>
      </c>
      <c r="FEP33" s="44" t="s">
        <v>3819</v>
      </c>
      <c r="FEQ33" s="45"/>
      <c r="FER33" s="46" t="s">
        <v>3819</v>
      </c>
      <c r="FES33" s="133" t="s">
        <v>3837</v>
      </c>
      <c r="FET33" s="44" t="s">
        <v>3819</v>
      </c>
      <c r="FEU33" s="45"/>
      <c r="FEV33" s="46" t="s">
        <v>3819</v>
      </c>
      <c r="FEW33" s="133" t="s">
        <v>3837</v>
      </c>
      <c r="FEX33" s="44" t="s">
        <v>3819</v>
      </c>
      <c r="FEY33" s="45"/>
      <c r="FEZ33" s="46" t="s">
        <v>3819</v>
      </c>
      <c r="FFA33" s="133" t="s">
        <v>3837</v>
      </c>
      <c r="FFB33" s="44" t="s">
        <v>3819</v>
      </c>
      <c r="FFC33" s="45"/>
      <c r="FFD33" s="46" t="s">
        <v>3819</v>
      </c>
      <c r="FFE33" s="133" t="s">
        <v>3837</v>
      </c>
      <c r="FFF33" s="44" t="s">
        <v>3819</v>
      </c>
      <c r="FFG33" s="45"/>
      <c r="FFH33" s="46" t="s">
        <v>3819</v>
      </c>
      <c r="FFI33" s="133" t="s">
        <v>3837</v>
      </c>
      <c r="FFJ33" s="44" t="s">
        <v>3819</v>
      </c>
      <c r="FFK33" s="45"/>
      <c r="FFL33" s="46" t="s">
        <v>3819</v>
      </c>
      <c r="FFM33" s="133" t="s">
        <v>3837</v>
      </c>
      <c r="FFN33" s="44" t="s">
        <v>3819</v>
      </c>
      <c r="FFO33" s="45"/>
      <c r="FFP33" s="46" t="s">
        <v>3819</v>
      </c>
      <c r="FFQ33" s="133" t="s">
        <v>3837</v>
      </c>
      <c r="FFR33" s="44" t="s">
        <v>3819</v>
      </c>
      <c r="FFS33" s="45"/>
      <c r="FFT33" s="46" t="s">
        <v>3819</v>
      </c>
      <c r="FFU33" s="133" t="s">
        <v>3837</v>
      </c>
      <c r="FFV33" s="44" t="s">
        <v>3819</v>
      </c>
      <c r="FFW33" s="45"/>
      <c r="FFX33" s="46" t="s">
        <v>3819</v>
      </c>
      <c r="FFY33" s="133" t="s">
        <v>3837</v>
      </c>
      <c r="FFZ33" s="44" t="s">
        <v>3819</v>
      </c>
      <c r="FGA33" s="45"/>
      <c r="FGB33" s="46" t="s">
        <v>3819</v>
      </c>
      <c r="FGC33" s="133" t="s">
        <v>3837</v>
      </c>
      <c r="FGD33" s="44" t="s">
        <v>3819</v>
      </c>
      <c r="FGE33" s="45"/>
      <c r="FGF33" s="46" t="s">
        <v>3819</v>
      </c>
      <c r="FGG33" s="133" t="s">
        <v>3837</v>
      </c>
      <c r="FGH33" s="44" t="s">
        <v>3819</v>
      </c>
      <c r="FGI33" s="45"/>
      <c r="FGJ33" s="46" t="s">
        <v>3819</v>
      </c>
      <c r="FGK33" s="133" t="s">
        <v>3837</v>
      </c>
      <c r="FGL33" s="44" t="s">
        <v>3819</v>
      </c>
      <c r="FGM33" s="45"/>
      <c r="FGN33" s="46" t="s">
        <v>3819</v>
      </c>
      <c r="FGO33" s="133" t="s">
        <v>3837</v>
      </c>
      <c r="FGP33" s="44" t="s">
        <v>3819</v>
      </c>
      <c r="FGQ33" s="45"/>
      <c r="FGR33" s="46" t="s">
        <v>3819</v>
      </c>
      <c r="FGS33" s="133" t="s">
        <v>3837</v>
      </c>
      <c r="FGT33" s="44" t="s">
        <v>3819</v>
      </c>
      <c r="FGU33" s="45"/>
      <c r="FGV33" s="46" t="s">
        <v>3819</v>
      </c>
      <c r="FGW33" s="133" t="s">
        <v>3837</v>
      </c>
      <c r="FGX33" s="44" t="s">
        <v>3819</v>
      </c>
      <c r="FGY33" s="45"/>
      <c r="FGZ33" s="46" t="s">
        <v>3819</v>
      </c>
      <c r="FHA33" s="133" t="s">
        <v>3837</v>
      </c>
      <c r="FHB33" s="44" t="s">
        <v>3819</v>
      </c>
      <c r="FHC33" s="45"/>
      <c r="FHD33" s="46" t="s">
        <v>3819</v>
      </c>
      <c r="FHE33" s="133" t="s">
        <v>3837</v>
      </c>
      <c r="FHF33" s="44" t="s">
        <v>3819</v>
      </c>
      <c r="FHG33" s="45"/>
      <c r="FHH33" s="46" t="s">
        <v>3819</v>
      </c>
      <c r="FHI33" s="133" t="s">
        <v>3837</v>
      </c>
      <c r="FHJ33" s="44" t="s">
        <v>3819</v>
      </c>
      <c r="FHK33" s="45"/>
      <c r="FHL33" s="46" t="s">
        <v>3819</v>
      </c>
      <c r="FHM33" s="133" t="s">
        <v>3837</v>
      </c>
      <c r="FHN33" s="44" t="s">
        <v>3819</v>
      </c>
      <c r="FHO33" s="45"/>
      <c r="FHP33" s="46" t="s">
        <v>3819</v>
      </c>
      <c r="FHQ33" s="133" t="s">
        <v>3837</v>
      </c>
      <c r="FHR33" s="44" t="s">
        <v>3819</v>
      </c>
      <c r="FHS33" s="45"/>
      <c r="FHT33" s="46" t="s">
        <v>3819</v>
      </c>
      <c r="FHU33" s="133" t="s">
        <v>3837</v>
      </c>
      <c r="FHV33" s="44" t="s">
        <v>3819</v>
      </c>
      <c r="FHW33" s="45"/>
      <c r="FHX33" s="46" t="s">
        <v>3819</v>
      </c>
      <c r="FHY33" s="133" t="s">
        <v>3837</v>
      </c>
      <c r="FHZ33" s="44" t="s">
        <v>3819</v>
      </c>
      <c r="FIA33" s="45"/>
      <c r="FIB33" s="46" t="s">
        <v>3819</v>
      </c>
      <c r="FIC33" s="133" t="s">
        <v>3837</v>
      </c>
      <c r="FID33" s="44" t="s">
        <v>3819</v>
      </c>
      <c r="FIE33" s="45"/>
      <c r="FIF33" s="46" t="s">
        <v>3819</v>
      </c>
      <c r="FIG33" s="133" t="s">
        <v>3837</v>
      </c>
      <c r="FIH33" s="44" t="s">
        <v>3819</v>
      </c>
      <c r="FII33" s="45"/>
      <c r="FIJ33" s="46" t="s">
        <v>3819</v>
      </c>
      <c r="FIK33" s="133" t="s">
        <v>3837</v>
      </c>
      <c r="FIL33" s="44" t="s">
        <v>3819</v>
      </c>
      <c r="FIM33" s="45"/>
      <c r="FIN33" s="46" t="s">
        <v>3819</v>
      </c>
      <c r="FIO33" s="133" t="s">
        <v>3837</v>
      </c>
      <c r="FIP33" s="44" t="s">
        <v>3819</v>
      </c>
      <c r="FIQ33" s="45"/>
      <c r="FIR33" s="46" t="s">
        <v>3819</v>
      </c>
      <c r="FIS33" s="133" t="s">
        <v>3837</v>
      </c>
      <c r="FIT33" s="44" t="s">
        <v>3819</v>
      </c>
      <c r="FIU33" s="45"/>
      <c r="FIV33" s="46" t="s">
        <v>3819</v>
      </c>
      <c r="FIW33" s="133" t="s">
        <v>3837</v>
      </c>
      <c r="FIX33" s="44" t="s">
        <v>3819</v>
      </c>
      <c r="FIY33" s="45"/>
      <c r="FIZ33" s="46" t="s">
        <v>3819</v>
      </c>
      <c r="FJA33" s="133" t="s">
        <v>3837</v>
      </c>
      <c r="FJB33" s="44" t="s">
        <v>3819</v>
      </c>
      <c r="FJC33" s="45"/>
      <c r="FJD33" s="46" t="s">
        <v>3819</v>
      </c>
      <c r="FJE33" s="133" t="s">
        <v>3837</v>
      </c>
      <c r="FJF33" s="44" t="s">
        <v>3819</v>
      </c>
      <c r="FJG33" s="45"/>
      <c r="FJH33" s="46" t="s">
        <v>3819</v>
      </c>
      <c r="FJI33" s="133" t="s">
        <v>3837</v>
      </c>
      <c r="FJJ33" s="44" t="s">
        <v>3819</v>
      </c>
      <c r="FJK33" s="45"/>
      <c r="FJL33" s="46" t="s">
        <v>3819</v>
      </c>
      <c r="FJM33" s="133" t="s">
        <v>3837</v>
      </c>
      <c r="FJN33" s="44" t="s">
        <v>3819</v>
      </c>
      <c r="FJO33" s="45"/>
      <c r="FJP33" s="46" t="s">
        <v>3819</v>
      </c>
      <c r="FJQ33" s="133" t="s">
        <v>3837</v>
      </c>
      <c r="FJR33" s="44" t="s">
        <v>3819</v>
      </c>
      <c r="FJS33" s="45"/>
      <c r="FJT33" s="46" t="s">
        <v>3819</v>
      </c>
      <c r="FJU33" s="133" t="s">
        <v>3837</v>
      </c>
      <c r="FJV33" s="44" t="s">
        <v>3819</v>
      </c>
      <c r="FJW33" s="45"/>
      <c r="FJX33" s="46" t="s">
        <v>3819</v>
      </c>
      <c r="FJY33" s="133" t="s">
        <v>3837</v>
      </c>
      <c r="FJZ33" s="44" t="s">
        <v>3819</v>
      </c>
      <c r="FKA33" s="45"/>
      <c r="FKB33" s="46" t="s">
        <v>3819</v>
      </c>
      <c r="FKC33" s="133" t="s">
        <v>3837</v>
      </c>
      <c r="FKD33" s="44" t="s">
        <v>3819</v>
      </c>
      <c r="FKE33" s="45"/>
      <c r="FKF33" s="46" t="s">
        <v>3819</v>
      </c>
      <c r="FKG33" s="133" t="s">
        <v>3837</v>
      </c>
      <c r="FKH33" s="44" t="s">
        <v>3819</v>
      </c>
      <c r="FKI33" s="45"/>
      <c r="FKJ33" s="46" t="s">
        <v>3819</v>
      </c>
      <c r="FKK33" s="133" t="s">
        <v>3837</v>
      </c>
      <c r="FKL33" s="44" t="s">
        <v>3819</v>
      </c>
      <c r="FKM33" s="45"/>
      <c r="FKN33" s="46" t="s">
        <v>3819</v>
      </c>
      <c r="FKO33" s="133" t="s">
        <v>3837</v>
      </c>
      <c r="FKP33" s="44" t="s">
        <v>3819</v>
      </c>
      <c r="FKQ33" s="45"/>
      <c r="FKR33" s="46" t="s">
        <v>3819</v>
      </c>
      <c r="FKS33" s="133" t="s">
        <v>3837</v>
      </c>
      <c r="FKT33" s="44" t="s">
        <v>3819</v>
      </c>
      <c r="FKU33" s="45"/>
      <c r="FKV33" s="46" t="s">
        <v>3819</v>
      </c>
      <c r="FKW33" s="133" t="s">
        <v>3837</v>
      </c>
      <c r="FKX33" s="44" t="s">
        <v>3819</v>
      </c>
      <c r="FKY33" s="45"/>
      <c r="FKZ33" s="46" t="s">
        <v>3819</v>
      </c>
      <c r="FLA33" s="133" t="s">
        <v>3837</v>
      </c>
      <c r="FLB33" s="44" t="s">
        <v>3819</v>
      </c>
      <c r="FLC33" s="45"/>
      <c r="FLD33" s="46" t="s">
        <v>3819</v>
      </c>
      <c r="FLE33" s="133" t="s">
        <v>3837</v>
      </c>
      <c r="FLF33" s="44" t="s">
        <v>3819</v>
      </c>
      <c r="FLG33" s="45"/>
      <c r="FLH33" s="46" t="s">
        <v>3819</v>
      </c>
      <c r="FLI33" s="133" t="s">
        <v>3837</v>
      </c>
      <c r="FLJ33" s="44" t="s">
        <v>3819</v>
      </c>
      <c r="FLK33" s="45"/>
      <c r="FLL33" s="46" t="s">
        <v>3819</v>
      </c>
      <c r="FLM33" s="133" t="s">
        <v>3837</v>
      </c>
      <c r="FLN33" s="44" t="s">
        <v>3819</v>
      </c>
      <c r="FLO33" s="45"/>
      <c r="FLP33" s="46" t="s">
        <v>3819</v>
      </c>
      <c r="FLQ33" s="133" t="s">
        <v>3837</v>
      </c>
      <c r="FLR33" s="44" t="s">
        <v>3819</v>
      </c>
      <c r="FLS33" s="45"/>
      <c r="FLT33" s="46" t="s">
        <v>3819</v>
      </c>
      <c r="FLU33" s="133" t="s">
        <v>3837</v>
      </c>
      <c r="FLV33" s="44" t="s">
        <v>3819</v>
      </c>
      <c r="FLW33" s="45"/>
      <c r="FLX33" s="46" t="s">
        <v>3819</v>
      </c>
      <c r="FLY33" s="133" t="s">
        <v>3837</v>
      </c>
      <c r="FLZ33" s="44" t="s">
        <v>3819</v>
      </c>
      <c r="FMA33" s="45"/>
      <c r="FMB33" s="46" t="s">
        <v>3819</v>
      </c>
      <c r="FMC33" s="133" t="s">
        <v>3837</v>
      </c>
      <c r="FMD33" s="44" t="s">
        <v>3819</v>
      </c>
      <c r="FME33" s="45"/>
      <c r="FMF33" s="46" t="s">
        <v>3819</v>
      </c>
      <c r="FMG33" s="133" t="s">
        <v>3837</v>
      </c>
      <c r="FMH33" s="44" t="s">
        <v>3819</v>
      </c>
      <c r="FMI33" s="45"/>
      <c r="FMJ33" s="46" t="s">
        <v>3819</v>
      </c>
      <c r="FMK33" s="133" t="s">
        <v>3837</v>
      </c>
      <c r="FML33" s="44" t="s">
        <v>3819</v>
      </c>
      <c r="FMM33" s="45"/>
      <c r="FMN33" s="46" t="s">
        <v>3819</v>
      </c>
      <c r="FMO33" s="133" t="s">
        <v>3837</v>
      </c>
      <c r="FMP33" s="44" t="s">
        <v>3819</v>
      </c>
      <c r="FMQ33" s="45"/>
      <c r="FMR33" s="46" t="s">
        <v>3819</v>
      </c>
      <c r="FMS33" s="133" t="s">
        <v>3837</v>
      </c>
      <c r="FMT33" s="44" t="s">
        <v>3819</v>
      </c>
      <c r="FMU33" s="45"/>
      <c r="FMV33" s="46" t="s">
        <v>3819</v>
      </c>
      <c r="FMW33" s="133" t="s">
        <v>3837</v>
      </c>
      <c r="FMX33" s="44" t="s">
        <v>3819</v>
      </c>
      <c r="FMY33" s="45"/>
      <c r="FMZ33" s="46" t="s">
        <v>3819</v>
      </c>
      <c r="FNA33" s="133" t="s">
        <v>3837</v>
      </c>
      <c r="FNB33" s="44" t="s">
        <v>3819</v>
      </c>
      <c r="FNC33" s="45"/>
      <c r="FND33" s="46" t="s">
        <v>3819</v>
      </c>
      <c r="FNE33" s="133" t="s">
        <v>3837</v>
      </c>
      <c r="FNF33" s="44" t="s">
        <v>3819</v>
      </c>
      <c r="FNG33" s="45"/>
      <c r="FNH33" s="46" t="s">
        <v>3819</v>
      </c>
      <c r="FNI33" s="133" t="s">
        <v>3837</v>
      </c>
      <c r="FNJ33" s="44" t="s">
        <v>3819</v>
      </c>
      <c r="FNK33" s="45"/>
      <c r="FNL33" s="46" t="s">
        <v>3819</v>
      </c>
      <c r="FNM33" s="133" t="s">
        <v>3837</v>
      </c>
      <c r="FNN33" s="44" t="s">
        <v>3819</v>
      </c>
      <c r="FNO33" s="45"/>
      <c r="FNP33" s="46" t="s">
        <v>3819</v>
      </c>
      <c r="FNQ33" s="133" t="s">
        <v>3837</v>
      </c>
      <c r="FNR33" s="44" t="s">
        <v>3819</v>
      </c>
      <c r="FNS33" s="45"/>
      <c r="FNT33" s="46" t="s">
        <v>3819</v>
      </c>
      <c r="FNU33" s="133" t="s">
        <v>3837</v>
      </c>
      <c r="FNV33" s="44" t="s">
        <v>3819</v>
      </c>
      <c r="FNW33" s="45"/>
      <c r="FNX33" s="46" t="s">
        <v>3819</v>
      </c>
      <c r="FNY33" s="133" t="s">
        <v>3837</v>
      </c>
      <c r="FNZ33" s="44" t="s">
        <v>3819</v>
      </c>
      <c r="FOA33" s="45"/>
      <c r="FOB33" s="46" t="s">
        <v>3819</v>
      </c>
      <c r="FOC33" s="133" t="s">
        <v>3837</v>
      </c>
      <c r="FOD33" s="44" t="s">
        <v>3819</v>
      </c>
      <c r="FOE33" s="45"/>
      <c r="FOF33" s="46" t="s">
        <v>3819</v>
      </c>
      <c r="FOG33" s="133" t="s">
        <v>3837</v>
      </c>
      <c r="FOH33" s="44" t="s">
        <v>3819</v>
      </c>
      <c r="FOI33" s="45"/>
      <c r="FOJ33" s="46" t="s">
        <v>3819</v>
      </c>
      <c r="FOK33" s="133" t="s">
        <v>3837</v>
      </c>
      <c r="FOL33" s="44" t="s">
        <v>3819</v>
      </c>
      <c r="FOM33" s="45"/>
      <c r="FON33" s="46" t="s">
        <v>3819</v>
      </c>
      <c r="FOO33" s="133" t="s">
        <v>3837</v>
      </c>
      <c r="FOP33" s="44" t="s">
        <v>3819</v>
      </c>
      <c r="FOQ33" s="45"/>
      <c r="FOR33" s="46" t="s">
        <v>3819</v>
      </c>
      <c r="FOS33" s="133" t="s">
        <v>3837</v>
      </c>
      <c r="FOT33" s="44" t="s">
        <v>3819</v>
      </c>
      <c r="FOU33" s="45"/>
      <c r="FOV33" s="46" t="s">
        <v>3819</v>
      </c>
      <c r="FOW33" s="133" t="s">
        <v>3837</v>
      </c>
      <c r="FOX33" s="44" t="s">
        <v>3819</v>
      </c>
      <c r="FOY33" s="45"/>
      <c r="FOZ33" s="46" t="s">
        <v>3819</v>
      </c>
      <c r="FPA33" s="133" t="s">
        <v>3837</v>
      </c>
      <c r="FPB33" s="44" t="s">
        <v>3819</v>
      </c>
      <c r="FPC33" s="45"/>
      <c r="FPD33" s="46" t="s">
        <v>3819</v>
      </c>
      <c r="FPE33" s="133" t="s">
        <v>3837</v>
      </c>
      <c r="FPF33" s="44" t="s">
        <v>3819</v>
      </c>
      <c r="FPG33" s="45"/>
      <c r="FPH33" s="46" t="s">
        <v>3819</v>
      </c>
      <c r="FPI33" s="133" t="s">
        <v>3837</v>
      </c>
      <c r="FPJ33" s="44" t="s">
        <v>3819</v>
      </c>
      <c r="FPK33" s="45"/>
      <c r="FPL33" s="46" t="s">
        <v>3819</v>
      </c>
      <c r="FPM33" s="133" t="s">
        <v>3837</v>
      </c>
      <c r="FPN33" s="44" t="s">
        <v>3819</v>
      </c>
      <c r="FPO33" s="45"/>
      <c r="FPP33" s="46" t="s">
        <v>3819</v>
      </c>
      <c r="FPQ33" s="133" t="s">
        <v>3837</v>
      </c>
      <c r="FPR33" s="44" t="s">
        <v>3819</v>
      </c>
      <c r="FPS33" s="45"/>
      <c r="FPT33" s="46" t="s">
        <v>3819</v>
      </c>
      <c r="FPU33" s="133" t="s">
        <v>3837</v>
      </c>
      <c r="FPV33" s="44" t="s">
        <v>3819</v>
      </c>
      <c r="FPW33" s="45"/>
      <c r="FPX33" s="46" t="s">
        <v>3819</v>
      </c>
      <c r="FPY33" s="133" t="s">
        <v>3837</v>
      </c>
      <c r="FPZ33" s="44" t="s">
        <v>3819</v>
      </c>
      <c r="FQA33" s="45"/>
      <c r="FQB33" s="46" t="s">
        <v>3819</v>
      </c>
      <c r="FQC33" s="133" t="s">
        <v>3837</v>
      </c>
      <c r="FQD33" s="44" t="s">
        <v>3819</v>
      </c>
      <c r="FQE33" s="45"/>
      <c r="FQF33" s="46" t="s">
        <v>3819</v>
      </c>
      <c r="FQG33" s="133" t="s">
        <v>3837</v>
      </c>
      <c r="FQH33" s="44" t="s">
        <v>3819</v>
      </c>
      <c r="FQI33" s="45"/>
      <c r="FQJ33" s="46" t="s">
        <v>3819</v>
      </c>
      <c r="FQK33" s="133" t="s">
        <v>3837</v>
      </c>
      <c r="FQL33" s="44" t="s">
        <v>3819</v>
      </c>
      <c r="FQM33" s="45"/>
      <c r="FQN33" s="46" t="s">
        <v>3819</v>
      </c>
      <c r="FQO33" s="133" t="s">
        <v>3837</v>
      </c>
      <c r="FQP33" s="44" t="s">
        <v>3819</v>
      </c>
      <c r="FQQ33" s="45"/>
      <c r="FQR33" s="46" t="s">
        <v>3819</v>
      </c>
      <c r="FQS33" s="133" t="s">
        <v>3837</v>
      </c>
      <c r="FQT33" s="44" t="s">
        <v>3819</v>
      </c>
      <c r="FQU33" s="45"/>
      <c r="FQV33" s="46" t="s">
        <v>3819</v>
      </c>
      <c r="FQW33" s="133" t="s">
        <v>3837</v>
      </c>
      <c r="FQX33" s="44" t="s">
        <v>3819</v>
      </c>
      <c r="FQY33" s="45"/>
      <c r="FQZ33" s="46" t="s">
        <v>3819</v>
      </c>
      <c r="FRA33" s="133" t="s">
        <v>3837</v>
      </c>
      <c r="FRB33" s="44" t="s">
        <v>3819</v>
      </c>
      <c r="FRC33" s="45"/>
      <c r="FRD33" s="46" t="s">
        <v>3819</v>
      </c>
      <c r="FRE33" s="133" t="s">
        <v>3837</v>
      </c>
      <c r="FRF33" s="44" t="s">
        <v>3819</v>
      </c>
      <c r="FRG33" s="45"/>
      <c r="FRH33" s="46" t="s">
        <v>3819</v>
      </c>
      <c r="FRI33" s="133" t="s">
        <v>3837</v>
      </c>
      <c r="FRJ33" s="44" t="s">
        <v>3819</v>
      </c>
      <c r="FRK33" s="45"/>
      <c r="FRL33" s="46" t="s">
        <v>3819</v>
      </c>
      <c r="FRM33" s="133" t="s">
        <v>3837</v>
      </c>
      <c r="FRN33" s="44" t="s">
        <v>3819</v>
      </c>
      <c r="FRO33" s="45"/>
      <c r="FRP33" s="46" t="s">
        <v>3819</v>
      </c>
      <c r="FRQ33" s="133" t="s">
        <v>3837</v>
      </c>
      <c r="FRR33" s="44" t="s">
        <v>3819</v>
      </c>
      <c r="FRS33" s="45"/>
      <c r="FRT33" s="46" t="s">
        <v>3819</v>
      </c>
      <c r="FRU33" s="133" t="s">
        <v>3837</v>
      </c>
      <c r="FRV33" s="44" t="s">
        <v>3819</v>
      </c>
      <c r="FRW33" s="45"/>
      <c r="FRX33" s="46" t="s">
        <v>3819</v>
      </c>
      <c r="FRY33" s="133" t="s">
        <v>3837</v>
      </c>
      <c r="FRZ33" s="44" t="s">
        <v>3819</v>
      </c>
      <c r="FSA33" s="45"/>
      <c r="FSB33" s="46" t="s">
        <v>3819</v>
      </c>
      <c r="FSC33" s="133" t="s">
        <v>3837</v>
      </c>
      <c r="FSD33" s="44" t="s">
        <v>3819</v>
      </c>
      <c r="FSE33" s="45"/>
      <c r="FSF33" s="46" t="s">
        <v>3819</v>
      </c>
      <c r="FSG33" s="133" t="s">
        <v>3837</v>
      </c>
      <c r="FSH33" s="44" t="s">
        <v>3819</v>
      </c>
      <c r="FSI33" s="45"/>
      <c r="FSJ33" s="46" t="s">
        <v>3819</v>
      </c>
      <c r="FSK33" s="133" t="s">
        <v>3837</v>
      </c>
      <c r="FSL33" s="44" t="s">
        <v>3819</v>
      </c>
      <c r="FSM33" s="45"/>
      <c r="FSN33" s="46" t="s">
        <v>3819</v>
      </c>
      <c r="FSO33" s="133" t="s">
        <v>3837</v>
      </c>
      <c r="FSP33" s="44" t="s">
        <v>3819</v>
      </c>
      <c r="FSQ33" s="45"/>
      <c r="FSR33" s="46" t="s">
        <v>3819</v>
      </c>
      <c r="FSS33" s="133" t="s">
        <v>3837</v>
      </c>
      <c r="FST33" s="44" t="s">
        <v>3819</v>
      </c>
      <c r="FSU33" s="45"/>
      <c r="FSV33" s="46" t="s">
        <v>3819</v>
      </c>
      <c r="FSW33" s="133" t="s">
        <v>3837</v>
      </c>
      <c r="FSX33" s="44" t="s">
        <v>3819</v>
      </c>
      <c r="FSY33" s="45"/>
      <c r="FSZ33" s="46" t="s">
        <v>3819</v>
      </c>
      <c r="FTA33" s="133" t="s">
        <v>3837</v>
      </c>
      <c r="FTB33" s="44" t="s">
        <v>3819</v>
      </c>
      <c r="FTC33" s="45"/>
      <c r="FTD33" s="46" t="s">
        <v>3819</v>
      </c>
      <c r="FTE33" s="133" t="s">
        <v>3837</v>
      </c>
      <c r="FTF33" s="44" t="s">
        <v>3819</v>
      </c>
      <c r="FTG33" s="45"/>
      <c r="FTH33" s="46" t="s">
        <v>3819</v>
      </c>
      <c r="FTI33" s="133" t="s">
        <v>3837</v>
      </c>
      <c r="FTJ33" s="44" t="s">
        <v>3819</v>
      </c>
      <c r="FTK33" s="45"/>
      <c r="FTL33" s="46" t="s">
        <v>3819</v>
      </c>
      <c r="FTM33" s="133" t="s">
        <v>3837</v>
      </c>
      <c r="FTN33" s="44" t="s">
        <v>3819</v>
      </c>
      <c r="FTO33" s="45"/>
      <c r="FTP33" s="46" t="s">
        <v>3819</v>
      </c>
      <c r="FTQ33" s="133" t="s">
        <v>3837</v>
      </c>
      <c r="FTR33" s="44" t="s">
        <v>3819</v>
      </c>
      <c r="FTS33" s="45"/>
      <c r="FTT33" s="46" t="s">
        <v>3819</v>
      </c>
      <c r="FTU33" s="133" t="s">
        <v>3837</v>
      </c>
      <c r="FTV33" s="44" t="s">
        <v>3819</v>
      </c>
      <c r="FTW33" s="45"/>
      <c r="FTX33" s="46" t="s">
        <v>3819</v>
      </c>
      <c r="FTY33" s="133" t="s">
        <v>3837</v>
      </c>
      <c r="FTZ33" s="44" t="s">
        <v>3819</v>
      </c>
      <c r="FUA33" s="45"/>
      <c r="FUB33" s="46" t="s">
        <v>3819</v>
      </c>
      <c r="FUC33" s="133" t="s">
        <v>3837</v>
      </c>
      <c r="FUD33" s="44" t="s">
        <v>3819</v>
      </c>
      <c r="FUE33" s="45"/>
      <c r="FUF33" s="46" t="s">
        <v>3819</v>
      </c>
      <c r="FUG33" s="133" t="s">
        <v>3837</v>
      </c>
      <c r="FUH33" s="44" t="s">
        <v>3819</v>
      </c>
      <c r="FUI33" s="45"/>
      <c r="FUJ33" s="46" t="s">
        <v>3819</v>
      </c>
      <c r="FUK33" s="133" t="s">
        <v>3837</v>
      </c>
      <c r="FUL33" s="44" t="s">
        <v>3819</v>
      </c>
      <c r="FUM33" s="45"/>
      <c r="FUN33" s="46" t="s">
        <v>3819</v>
      </c>
      <c r="FUO33" s="133" t="s">
        <v>3837</v>
      </c>
      <c r="FUP33" s="44" t="s">
        <v>3819</v>
      </c>
      <c r="FUQ33" s="45"/>
      <c r="FUR33" s="46" t="s">
        <v>3819</v>
      </c>
      <c r="FUS33" s="133" t="s">
        <v>3837</v>
      </c>
      <c r="FUT33" s="44" t="s">
        <v>3819</v>
      </c>
      <c r="FUU33" s="45"/>
      <c r="FUV33" s="46" t="s">
        <v>3819</v>
      </c>
      <c r="FUW33" s="133" t="s">
        <v>3837</v>
      </c>
      <c r="FUX33" s="44" t="s">
        <v>3819</v>
      </c>
      <c r="FUY33" s="45"/>
      <c r="FUZ33" s="46" t="s">
        <v>3819</v>
      </c>
      <c r="FVA33" s="133" t="s">
        <v>3837</v>
      </c>
      <c r="FVB33" s="44" t="s">
        <v>3819</v>
      </c>
      <c r="FVC33" s="45"/>
      <c r="FVD33" s="46" t="s">
        <v>3819</v>
      </c>
      <c r="FVE33" s="133" t="s">
        <v>3837</v>
      </c>
      <c r="FVF33" s="44" t="s">
        <v>3819</v>
      </c>
      <c r="FVG33" s="45"/>
      <c r="FVH33" s="46" t="s">
        <v>3819</v>
      </c>
      <c r="FVI33" s="133" t="s">
        <v>3837</v>
      </c>
      <c r="FVJ33" s="44" t="s">
        <v>3819</v>
      </c>
      <c r="FVK33" s="45"/>
      <c r="FVL33" s="46" t="s">
        <v>3819</v>
      </c>
      <c r="FVM33" s="133" t="s">
        <v>3837</v>
      </c>
      <c r="FVN33" s="44" t="s">
        <v>3819</v>
      </c>
      <c r="FVO33" s="45"/>
      <c r="FVP33" s="46" t="s">
        <v>3819</v>
      </c>
      <c r="FVQ33" s="133" t="s">
        <v>3837</v>
      </c>
      <c r="FVR33" s="44" t="s">
        <v>3819</v>
      </c>
      <c r="FVS33" s="45"/>
      <c r="FVT33" s="46" t="s">
        <v>3819</v>
      </c>
      <c r="FVU33" s="133" t="s">
        <v>3837</v>
      </c>
      <c r="FVV33" s="44" t="s">
        <v>3819</v>
      </c>
      <c r="FVW33" s="45"/>
      <c r="FVX33" s="46" t="s">
        <v>3819</v>
      </c>
      <c r="FVY33" s="133" t="s">
        <v>3837</v>
      </c>
      <c r="FVZ33" s="44" t="s">
        <v>3819</v>
      </c>
      <c r="FWA33" s="45"/>
      <c r="FWB33" s="46" t="s">
        <v>3819</v>
      </c>
      <c r="FWC33" s="133" t="s">
        <v>3837</v>
      </c>
      <c r="FWD33" s="44" t="s">
        <v>3819</v>
      </c>
      <c r="FWE33" s="45"/>
      <c r="FWF33" s="46" t="s">
        <v>3819</v>
      </c>
      <c r="FWG33" s="133" t="s">
        <v>3837</v>
      </c>
      <c r="FWH33" s="44" t="s">
        <v>3819</v>
      </c>
      <c r="FWI33" s="45"/>
      <c r="FWJ33" s="46" t="s">
        <v>3819</v>
      </c>
      <c r="FWK33" s="133" t="s">
        <v>3837</v>
      </c>
      <c r="FWL33" s="44" t="s">
        <v>3819</v>
      </c>
      <c r="FWM33" s="45"/>
      <c r="FWN33" s="46" t="s">
        <v>3819</v>
      </c>
      <c r="FWO33" s="133" t="s">
        <v>3837</v>
      </c>
      <c r="FWP33" s="44" t="s">
        <v>3819</v>
      </c>
      <c r="FWQ33" s="45"/>
      <c r="FWR33" s="46" t="s">
        <v>3819</v>
      </c>
      <c r="FWS33" s="133" t="s">
        <v>3837</v>
      </c>
      <c r="FWT33" s="44" t="s">
        <v>3819</v>
      </c>
      <c r="FWU33" s="45"/>
      <c r="FWV33" s="46" t="s">
        <v>3819</v>
      </c>
      <c r="FWW33" s="133" t="s">
        <v>3837</v>
      </c>
      <c r="FWX33" s="44" t="s">
        <v>3819</v>
      </c>
      <c r="FWY33" s="45"/>
      <c r="FWZ33" s="46" t="s">
        <v>3819</v>
      </c>
      <c r="FXA33" s="133" t="s">
        <v>3837</v>
      </c>
      <c r="FXB33" s="44" t="s">
        <v>3819</v>
      </c>
      <c r="FXC33" s="45"/>
      <c r="FXD33" s="46" t="s">
        <v>3819</v>
      </c>
      <c r="FXE33" s="133" t="s">
        <v>3837</v>
      </c>
      <c r="FXF33" s="44" t="s">
        <v>3819</v>
      </c>
      <c r="FXG33" s="45"/>
      <c r="FXH33" s="46" t="s">
        <v>3819</v>
      </c>
      <c r="FXI33" s="133" t="s">
        <v>3837</v>
      </c>
      <c r="FXJ33" s="44" t="s">
        <v>3819</v>
      </c>
      <c r="FXK33" s="45"/>
      <c r="FXL33" s="46" t="s">
        <v>3819</v>
      </c>
      <c r="FXM33" s="133" t="s">
        <v>3837</v>
      </c>
      <c r="FXN33" s="44" t="s">
        <v>3819</v>
      </c>
      <c r="FXO33" s="45"/>
      <c r="FXP33" s="46" t="s">
        <v>3819</v>
      </c>
      <c r="FXQ33" s="133" t="s">
        <v>3837</v>
      </c>
      <c r="FXR33" s="44" t="s">
        <v>3819</v>
      </c>
      <c r="FXS33" s="45"/>
      <c r="FXT33" s="46" t="s">
        <v>3819</v>
      </c>
      <c r="FXU33" s="133" t="s">
        <v>3837</v>
      </c>
      <c r="FXV33" s="44" t="s">
        <v>3819</v>
      </c>
      <c r="FXW33" s="45"/>
      <c r="FXX33" s="46" t="s">
        <v>3819</v>
      </c>
      <c r="FXY33" s="133" t="s">
        <v>3837</v>
      </c>
      <c r="FXZ33" s="44" t="s">
        <v>3819</v>
      </c>
      <c r="FYA33" s="45"/>
      <c r="FYB33" s="46" t="s">
        <v>3819</v>
      </c>
      <c r="FYC33" s="133" t="s">
        <v>3837</v>
      </c>
      <c r="FYD33" s="44" t="s">
        <v>3819</v>
      </c>
      <c r="FYE33" s="45"/>
      <c r="FYF33" s="46" t="s">
        <v>3819</v>
      </c>
      <c r="FYG33" s="133" t="s">
        <v>3837</v>
      </c>
      <c r="FYH33" s="44" t="s">
        <v>3819</v>
      </c>
      <c r="FYI33" s="45"/>
      <c r="FYJ33" s="46" t="s">
        <v>3819</v>
      </c>
      <c r="FYK33" s="133" t="s">
        <v>3837</v>
      </c>
      <c r="FYL33" s="44" t="s">
        <v>3819</v>
      </c>
      <c r="FYM33" s="45"/>
      <c r="FYN33" s="46" t="s">
        <v>3819</v>
      </c>
      <c r="FYO33" s="133" t="s">
        <v>3837</v>
      </c>
      <c r="FYP33" s="44" t="s">
        <v>3819</v>
      </c>
      <c r="FYQ33" s="45"/>
      <c r="FYR33" s="46" t="s">
        <v>3819</v>
      </c>
      <c r="FYS33" s="133" t="s">
        <v>3837</v>
      </c>
      <c r="FYT33" s="44" t="s">
        <v>3819</v>
      </c>
      <c r="FYU33" s="45"/>
      <c r="FYV33" s="46" t="s">
        <v>3819</v>
      </c>
      <c r="FYW33" s="133" t="s">
        <v>3837</v>
      </c>
      <c r="FYX33" s="44" t="s">
        <v>3819</v>
      </c>
      <c r="FYY33" s="45"/>
      <c r="FYZ33" s="46" t="s">
        <v>3819</v>
      </c>
      <c r="FZA33" s="133" t="s">
        <v>3837</v>
      </c>
      <c r="FZB33" s="44" t="s">
        <v>3819</v>
      </c>
      <c r="FZC33" s="45"/>
      <c r="FZD33" s="46" t="s">
        <v>3819</v>
      </c>
      <c r="FZE33" s="133" t="s">
        <v>3837</v>
      </c>
      <c r="FZF33" s="44" t="s">
        <v>3819</v>
      </c>
      <c r="FZG33" s="45"/>
      <c r="FZH33" s="46" t="s">
        <v>3819</v>
      </c>
      <c r="FZI33" s="133" t="s">
        <v>3837</v>
      </c>
      <c r="FZJ33" s="44" t="s">
        <v>3819</v>
      </c>
      <c r="FZK33" s="45"/>
      <c r="FZL33" s="46" t="s">
        <v>3819</v>
      </c>
      <c r="FZM33" s="133" t="s">
        <v>3837</v>
      </c>
      <c r="FZN33" s="44" t="s">
        <v>3819</v>
      </c>
      <c r="FZO33" s="45"/>
      <c r="FZP33" s="46" t="s">
        <v>3819</v>
      </c>
      <c r="FZQ33" s="133" t="s">
        <v>3837</v>
      </c>
      <c r="FZR33" s="44" t="s">
        <v>3819</v>
      </c>
      <c r="FZS33" s="45"/>
      <c r="FZT33" s="46" t="s">
        <v>3819</v>
      </c>
      <c r="FZU33" s="133" t="s">
        <v>3837</v>
      </c>
      <c r="FZV33" s="44" t="s">
        <v>3819</v>
      </c>
      <c r="FZW33" s="45"/>
      <c r="FZX33" s="46" t="s">
        <v>3819</v>
      </c>
      <c r="FZY33" s="133" t="s">
        <v>3837</v>
      </c>
      <c r="FZZ33" s="44" t="s">
        <v>3819</v>
      </c>
      <c r="GAA33" s="45"/>
      <c r="GAB33" s="46" t="s">
        <v>3819</v>
      </c>
      <c r="GAC33" s="133" t="s">
        <v>3837</v>
      </c>
      <c r="GAD33" s="44" t="s">
        <v>3819</v>
      </c>
      <c r="GAE33" s="45"/>
      <c r="GAF33" s="46" t="s">
        <v>3819</v>
      </c>
      <c r="GAG33" s="133" t="s">
        <v>3837</v>
      </c>
      <c r="GAH33" s="44" t="s">
        <v>3819</v>
      </c>
      <c r="GAI33" s="45"/>
      <c r="GAJ33" s="46" t="s">
        <v>3819</v>
      </c>
      <c r="GAK33" s="133" t="s">
        <v>3837</v>
      </c>
      <c r="GAL33" s="44" t="s">
        <v>3819</v>
      </c>
      <c r="GAM33" s="45"/>
      <c r="GAN33" s="46" t="s">
        <v>3819</v>
      </c>
      <c r="GAO33" s="133" t="s">
        <v>3837</v>
      </c>
      <c r="GAP33" s="44" t="s">
        <v>3819</v>
      </c>
      <c r="GAQ33" s="45"/>
      <c r="GAR33" s="46" t="s">
        <v>3819</v>
      </c>
      <c r="GAS33" s="133" t="s">
        <v>3837</v>
      </c>
      <c r="GAT33" s="44" t="s">
        <v>3819</v>
      </c>
      <c r="GAU33" s="45"/>
      <c r="GAV33" s="46" t="s">
        <v>3819</v>
      </c>
      <c r="GAW33" s="133" t="s">
        <v>3837</v>
      </c>
      <c r="GAX33" s="44" t="s">
        <v>3819</v>
      </c>
      <c r="GAY33" s="45"/>
      <c r="GAZ33" s="46" t="s">
        <v>3819</v>
      </c>
      <c r="GBA33" s="133" t="s">
        <v>3837</v>
      </c>
      <c r="GBB33" s="44" t="s">
        <v>3819</v>
      </c>
      <c r="GBC33" s="45"/>
      <c r="GBD33" s="46" t="s">
        <v>3819</v>
      </c>
      <c r="GBE33" s="133" t="s">
        <v>3837</v>
      </c>
      <c r="GBF33" s="44" t="s">
        <v>3819</v>
      </c>
      <c r="GBG33" s="45"/>
      <c r="GBH33" s="46" t="s">
        <v>3819</v>
      </c>
      <c r="GBI33" s="133" t="s">
        <v>3837</v>
      </c>
      <c r="GBJ33" s="44" t="s">
        <v>3819</v>
      </c>
      <c r="GBK33" s="45"/>
      <c r="GBL33" s="46" t="s">
        <v>3819</v>
      </c>
      <c r="GBM33" s="133" t="s">
        <v>3837</v>
      </c>
      <c r="GBN33" s="44" t="s">
        <v>3819</v>
      </c>
      <c r="GBO33" s="45"/>
      <c r="GBP33" s="46" t="s">
        <v>3819</v>
      </c>
      <c r="GBQ33" s="133" t="s">
        <v>3837</v>
      </c>
      <c r="GBR33" s="44" t="s">
        <v>3819</v>
      </c>
      <c r="GBS33" s="45"/>
      <c r="GBT33" s="46" t="s">
        <v>3819</v>
      </c>
      <c r="GBU33" s="133" t="s">
        <v>3837</v>
      </c>
      <c r="GBV33" s="44" t="s">
        <v>3819</v>
      </c>
      <c r="GBW33" s="45"/>
      <c r="GBX33" s="46" t="s">
        <v>3819</v>
      </c>
      <c r="GBY33" s="133" t="s">
        <v>3837</v>
      </c>
      <c r="GBZ33" s="44" t="s">
        <v>3819</v>
      </c>
      <c r="GCA33" s="45"/>
      <c r="GCB33" s="46" t="s">
        <v>3819</v>
      </c>
      <c r="GCC33" s="133" t="s">
        <v>3837</v>
      </c>
      <c r="GCD33" s="44" t="s">
        <v>3819</v>
      </c>
      <c r="GCE33" s="45"/>
      <c r="GCF33" s="46" t="s">
        <v>3819</v>
      </c>
      <c r="GCG33" s="133" t="s">
        <v>3837</v>
      </c>
      <c r="GCH33" s="44" t="s">
        <v>3819</v>
      </c>
      <c r="GCI33" s="45"/>
      <c r="GCJ33" s="46" t="s">
        <v>3819</v>
      </c>
      <c r="GCK33" s="133" t="s">
        <v>3837</v>
      </c>
      <c r="GCL33" s="44" t="s">
        <v>3819</v>
      </c>
      <c r="GCM33" s="45"/>
      <c r="GCN33" s="46" t="s">
        <v>3819</v>
      </c>
      <c r="GCO33" s="133" t="s">
        <v>3837</v>
      </c>
      <c r="GCP33" s="44" t="s">
        <v>3819</v>
      </c>
      <c r="GCQ33" s="45"/>
      <c r="GCR33" s="46" t="s">
        <v>3819</v>
      </c>
      <c r="GCS33" s="133" t="s">
        <v>3837</v>
      </c>
      <c r="GCT33" s="44" t="s">
        <v>3819</v>
      </c>
      <c r="GCU33" s="45"/>
      <c r="GCV33" s="46" t="s">
        <v>3819</v>
      </c>
      <c r="GCW33" s="133" t="s">
        <v>3837</v>
      </c>
      <c r="GCX33" s="44" t="s">
        <v>3819</v>
      </c>
      <c r="GCY33" s="45"/>
      <c r="GCZ33" s="46" t="s">
        <v>3819</v>
      </c>
      <c r="GDA33" s="133" t="s">
        <v>3837</v>
      </c>
      <c r="GDB33" s="44" t="s">
        <v>3819</v>
      </c>
      <c r="GDC33" s="45"/>
      <c r="GDD33" s="46" t="s">
        <v>3819</v>
      </c>
      <c r="GDE33" s="133" t="s">
        <v>3837</v>
      </c>
      <c r="GDF33" s="44" t="s">
        <v>3819</v>
      </c>
      <c r="GDG33" s="45"/>
      <c r="GDH33" s="46" t="s">
        <v>3819</v>
      </c>
      <c r="GDI33" s="133" t="s">
        <v>3837</v>
      </c>
      <c r="GDJ33" s="44" t="s">
        <v>3819</v>
      </c>
      <c r="GDK33" s="45"/>
      <c r="GDL33" s="46" t="s">
        <v>3819</v>
      </c>
      <c r="GDM33" s="133" t="s">
        <v>3837</v>
      </c>
      <c r="GDN33" s="44" t="s">
        <v>3819</v>
      </c>
      <c r="GDO33" s="45"/>
      <c r="GDP33" s="46" t="s">
        <v>3819</v>
      </c>
      <c r="GDQ33" s="133" t="s">
        <v>3837</v>
      </c>
      <c r="GDR33" s="44" t="s">
        <v>3819</v>
      </c>
      <c r="GDS33" s="45"/>
      <c r="GDT33" s="46" t="s">
        <v>3819</v>
      </c>
      <c r="GDU33" s="133" t="s">
        <v>3837</v>
      </c>
      <c r="GDV33" s="44" t="s">
        <v>3819</v>
      </c>
      <c r="GDW33" s="45"/>
      <c r="GDX33" s="46" t="s">
        <v>3819</v>
      </c>
      <c r="GDY33" s="133" t="s">
        <v>3837</v>
      </c>
      <c r="GDZ33" s="44" t="s">
        <v>3819</v>
      </c>
      <c r="GEA33" s="45"/>
      <c r="GEB33" s="46" t="s">
        <v>3819</v>
      </c>
      <c r="GEC33" s="133" t="s">
        <v>3837</v>
      </c>
      <c r="GED33" s="44" t="s">
        <v>3819</v>
      </c>
      <c r="GEE33" s="45"/>
      <c r="GEF33" s="46" t="s">
        <v>3819</v>
      </c>
      <c r="GEG33" s="133" t="s">
        <v>3837</v>
      </c>
      <c r="GEH33" s="44" t="s">
        <v>3819</v>
      </c>
      <c r="GEI33" s="45"/>
      <c r="GEJ33" s="46" t="s">
        <v>3819</v>
      </c>
      <c r="GEK33" s="133" t="s">
        <v>3837</v>
      </c>
      <c r="GEL33" s="44" t="s">
        <v>3819</v>
      </c>
      <c r="GEM33" s="45"/>
      <c r="GEN33" s="46" t="s">
        <v>3819</v>
      </c>
      <c r="GEO33" s="133" t="s">
        <v>3837</v>
      </c>
      <c r="GEP33" s="44" t="s">
        <v>3819</v>
      </c>
      <c r="GEQ33" s="45"/>
      <c r="GER33" s="46" t="s">
        <v>3819</v>
      </c>
      <c r="GES33" s="133" t="s">
        <v>3837</v>
      </c>
      <c r="GET33" s="44" t="s">
        <v>3819</v>
      </c>
      <c r="GEU33" s="45"/>
      <c r="GEV33" s="46" t="s">
        <v>3819</v>
      </c>
      <c r="GEW33" s="133" t="s">
        <v>3837</v>
      </c>
      <c r="GEX33" s="44" t="s">
        <v>3819</v>
      </c>
      <c r="GEY33" s="45"/>
      <c r="GEZ33" s="46" t="s">
        <v>3819</v>
      </c>
      <c r="GFA33" s="133" t="s">
        <v>3837</v>
      </c>
      <c r="GFB33" s="44" t="s">
        <v>3819</v>
      </c>
      <c r="GFC33" s="45"/>
      <c r="GFD33" s="46" t="s">
        <v>3819</v>
      </c>
      <c r="GFE33" s="133" t="s">
        <v>3837</v>
      </c>
      <c r="GFF33" s="44" t="s">
        <v>3819</v>
      </c>
      <c r="GFG33" s="45"/>
      <c r="GFH33" s="46" t="s">
        <v>3819</v>
      </c>
      <c r="GFI33" s="133" t="s">
        <v>3837</v>
      </c>
      <c r="GFJ33" s="44" t="s">
        <v>3819</v>
      </c>
      <c r="GFK33" s="45"/>
      <c r="GFL33" s="46" t="s">
        <v>3819</v>
      </c>
      <c r="GFM33" s="133" t="s">
        <v>3837</v>
      </c>
      <c r="GFN33" s="44" t="s">
        <v>3819</v>
      </c>
      <c r="GFO33" s="45"/>
      <c r="GFP33" s="46" t="s">
        <v>3819</v>
      </c>
      <c r="GFQ33" s="133" t="s">
        <v>3837</v>
      </c>
      <c r="GFR33" s="44" t="s">
        <v>3819</v>
      </c>
      <c r="GFS33" s="45"/>
      <c r="GFT33" s="46" t="s">
        <v>3819</v>
      </c>
      <c r="GFU33" s="133" t="s">
        <v>3837</v>
      </c>
      <c r="GFV33" s="44" t="s">
        <v>3819</v>
      </c>
      <c r="GFW33" s="45"/>
      <c r="GFX33" s="46" t="s">
        <v>3819</v>
      </c>
      <c r="GFY33" s="133" t="s">
        <v>3837</v>
      </c>
      <c r="GFZ33" s="44" t="s">
        <v>3819</v>
      </c>
      <c r="GGA33" s="45"/>
      <c r="GGB33" s="46" t="s">
        <v>3819</v>
      </c>
      <c r="GGC33" s="133" t="s">
        <v>3837</v>
      </c>
      <c r="GGD33" s="44" t="s">
        <v>3819</v>
      </c>
      <c r="GGE33" s="45"/>
      <c r="GGF33" s="46" t="s">
        <v>3819</v>
      </c>
      <c r="GGG33" s="133" t="s">
        <v>3837</v>
      </c>
      <c r="GGH33" s="44" t="s">
        <v>3819</v>
      </c>
      <c r="GGI33" s="45"/>
      <c r="GGJ33" s="46" t="s">
        <v>3819</v>
      </c>
      <c r="GGK33" s="133" t="s">
        <v>3837</v>
      </c>
      <c r="GGL33" s="44" t="s">
        <v>3819</v>
      </c>
      <c r="GGM33" s="45"/>
      <c r="GGN33" s="46" t="s">
        <v>3819</v>
      </c>
      <c r="GGO33" s="133" t="s">
        <v>3837</v>
      </c>
      <c r="GGP33" s="44" t="s">
        <v>3819</v>
      </c>
      <c r="GGQ33" s="45"/>
      <c r="GGR33" s="46" t="s">
        <v>3819</v>
      </c>
      <c r="GGS33" s="133" t="s">
        <v>3837</v>
      </c>
      <c r="GGT33" s="44" t="s">
        <v>3819</v>
      </c>
      <c r="GGU33" s="45"/>
      <c r="GGV33" s="46" t="s">
        <v>3819</v>
      </c>
      <c r="GGW33" s="133" t="s">
        <v>3837</v>
      </c>
      <c r="GGX33" s="44" t="s">
        <v>3819</v>
      </c>
      <c r="GGY33" s="45"/>
      <c r="GGZ33" s="46" t="s">
        <v>3819</v>
      </c>
      <c r="GHA33" s="133" t="s">
        <v>3837</v>
      </c>
      <c r="GHB33" s="44" t="s">
        <v>3819</v>
      </c>
      <c r="GHC33" s="45"/>
      <c r="GHD33" s="46" t="s">
        <v>3819</v>
      </c>
      <c r="GHE33" s="133" t="s">
        <v>3837</v>
      </c>
      <c r="GHF33" s="44" t="s">
        <v>3819</v>
      </c>
      <c r="GHG33" s="45"/>
      <c r="GHH33" s="46" t="s">
        <v>3819</v>
      </c>
      <c r="GHI33" s="133" t="s">
        <v>3837</v>
      </c>
      <c r="GHJ33" s="44" t="s">
        <v>3819</v>
      </c>
      <c r="GHK33" s="45"/>
      <c r="GHL33" s="46" t="s">
        <v>3819</v>
      </c>
      <c r="GHM33" s="133" t="s">
        <v>3837</v>
      </c>
      <c r="GHN33" s="44" t="s">
        <v>3819</v>
      </c>
      <c r="GHO33" s="45"/>
      <c r="GHP33" s="46" t="s">
        <v>3819</v>
      </c>
      <c r="GHQ33" s="133" t="s">
        <v>3837</v>
      </c>
      <c r="GHR33" s="44" t="s">
        <v>3819</v>
      </c>
      <c r="GHS33" s="45"/>
      <c r="GHT33" s="46" t="s">
        <v>3819</v>
      </c>
      <c r="GHU33" s="133" t="s">
        <v>3837</v>
      </c>
      <c r="GHV33" s="44" t="s">
        <v>3819</v>
      </c>
      <c r="GHW33" s="45"/>
      <c r="GHX33" s="46" t="s">
        <v>3819</v>
      </c>
      <c r="GHY33" s="133" t="s">
        <v>3837</v>
      </c>
      <c r="GHZ33" s="44" t="s">
        <v>3819</v>
      </c>
      <c r="GIA33" s="45"/>
      <c r="GIB33" s="46" t="s">
        <v>3819</v>
      </c>
      <c r="GIC33" s="133" t="s">
        <v>3837</v>
      </c>
      <c r="GID33" s="44" t="s">
        <v>3819</v>
      </c>
      <c r="GIE33" s="45"/>
      <c r="GIF33" s="46" t="s">
        <v>3819</v>
      </c>
      <c r="GIG33" s="133" t="s">
        <v>3837</v>
      </c>
      <c r="GIH33" s="44" t="s">
        <v>3819</v>
      </c>
      <c r="GII33" s="45"/>
      <c r="GIJ33" s="46" t="s">
        <v>3819</v>
      </c>
      <c r="GIK33" s="133" t="s">
        <v>3837</v>
      </c>
      <c r="GIL33" s="44" t="s">
        <v>3819</v>
      </c>
      <c r="GIM33" s="45"/>
      <c r="GIN33" s="46" t="s">
        <v>3819</v>
      </c>
      <c r="GIO33" s="133" t="s">
        <v>3837</v>
      </c>
      <c r="GIP33" s="44" t="s">
        <v>3819</v>
      </c>
      <c r="GIQ33" s="45"/>
      <c r="GIR33" s="46" t="s">
        <v>3819</v>
      </c>
      <c r="GIS33" s="133" t="s">
        <v>3837</v>
      </c>
      <c r="GIT33" s="44" t="s">
        <v>3819</v>
      </c>
      <c r="GIU33" s="45"/>
      <c r="GIV33" s="46" t="s">
        <v>3819</v>
      </c>
      <c r="GIW33" s="133" t="s">
        <v>3837</v>
      </c>
      <c r="GIX33" s="44" t="s">
        <v>3819</v>
      </c>
      <c r="GIY33" s="45"/>
      <c r="GIZ33" s="46" t="s">
        <v>3819</v>
      </c>
      <c r="GJA33" s="133" t="s">
        <v>3837</v>
      </c>
      <c r="GJB33" s="44" t="s">
        <v>3819</v>
      </c>
      <c r="GJC33" s="45"/>
      <c r="GJD33" s="46" t="s">
        <v>3819</v>
      </c>
      <c r="GJE33" s="133" t="s">
        <v>3837</v>
      </c>
      <c r="GJF33" s="44" t="s">
        <v>3819</v>
      </c>
      <c r="GJG33" s="45"/>
      <c r="GJH33" s="46" t="s">
        <v>3819</v>
      </c>
      <c r="GJI33" s="133" t="s">
        <v>3837</v>
      </c>
      <c r="GJJ33" s="44" t="s">
        <v>3819</v>
      </c>
      <c r="GJK33" s="45"/>
      <c r="GJL33" s="46" t="s">
        <v>3819</v>
      </c>
      <c r="GJM33" s="133" t="s">
        <v>3837</v>
      </c>
      <c r="GJN33" s="44" t="s">
        <v>3819</v>
      </c>
      <c r="GJO33" s="45"/>
      <c r="GJP33" s="46" t="s">
        <v>3819</v>
      </c>
      <c r="GJQ33" s="133" t="s">
        <v>3837</v>
      </c>
      <c r="GJR33" s="44" t="s">
        <v>3819</v>
      </c>
      <c r="GJS33" s="45"/>
      <c r="GJT33" s="46" t="s">
        <v>3819</v>
      </c>
      <c r="GJU33" s="133" t="s">
        <v>3837</v>
      </c>
      <c r="GJV33" s="44" t="s">
        <v>3819</v>
      </c>
      <c r="GJW33" s="45"/>
      <c r="GJX33" s="46" t="s">
        <v>3819</v>
      </c>
      <c r="GJY33" s="133" t="s">
        <v>3837</v>
      </c>
      <c r="GJZ33" s="44" t="s">
        <v>3819</v>
      </c>
      <c r="GKA33" s="45"/>
      <c r="GKB33" s="46" t="s">
        <v>3819</v>
      </c>
      <c r="GKC33" s="133" t="s">
        <v>3837</v>
      </c>
      <c r="GKD33" s="44" t="s">
        <v>3819</v>
      </c>
      <c r="GKE33" s="45"/>
      <c r="GKF33" s="46" t="s">
        <v>3819</v>
      </c>
      <c r="GKG33" s="133" t="s">
        <v>3837</v>
      </c>
      <c r="GKH33" s="44" t="s">
        <v>3819</v>
      </c>
      <c r="GKI33" s="45"/>
      <c r="GKJ33" s="46" t="s">
        <v>3819</v>
      </c>
      <c r="GKK33" s="133" t="s">
        <v>3837</v>
      </c>
      <c r="GKL33" s="44" t="s">
        <v>3819</v>
      </c>
      <c r="GKM33" s="45"/>
      <c r="GKN33" s="46" t="s">
        <v>3819</v>
      </c>
      <c r="GKO33" s="133" t="s">
        <v>3837</v>
      </c>
      <c r="GKP33" s="44" t="s">
        <v>3819</v>
      </c>
      <c r="GKQ33" s="45"/>
      <c r="GKR33" s="46" t="s">
        <v>3819</v>
      </c>
      <c r="GKS33" s="133" t="s">
        <v>3837</v>
      </c>
      <c r="GKT33" s="44" t="s">
        <v>3819</v>
      </c>
      <c r="GKU33" s="45"/>
      <c r="GKV33" s="46" t="s">
        <v>3819</v>
      </c>
      <c r="GKW33" s="133" t="s">
        <v>3837</v>
      </c>
      <c r="GKX33" s="44" t="s">
        <v>3819</v>
      </c>
      <c r="GKY33" s="45"/>
      <c r="GKZ33" s="46" t="s">
        <v>3819</v>
      </c>
      <c r="GLA33" s="133" t="s">
        <v>3837</v>
      </c>
      <c r="GLB33" s="44" t="s">
        <v>3819</v>
      </c>
      <c r="GLC33" s="45"/>
      <c r="GLD33" s="46" t="s">
        <v>3819</v>
      </c>
      <c r="GLE33" s="133" t="s">
        <v>3837</v>
      </c>
      <c r="GLF33" s="44" t="s">
        <v>3819</v>
      </c>
      <c r="GLG33" s="45"/>
      <c r="GLH33" s="46" t="s">
        <v>3819</v>
      </c>
      <c r="GLI33" s="133" t="s">
        <v>3837</v>
      </c>
      <c r="GLJ33" s="44" t="s">
        <v>3819</v>
      </c>
      <c r="GLK33" s="45"/>
      <c r="GLL33" s="46" t="s">
        <v>3819</v>
      </c>
      <c r="GLM33" s="133" t="s">
        <v>3837</v>
      </c>
      <c r="GLN33" s="44" t="s">
        <v>3819</v>
      </c>
      <c r="GLO33" s="45"/>
      <c r="GLP33" s="46" t="s">
        <v>3819</v>
      </c>
      <c r="GLQ33" s="133" t="s">
        <v>3837</v>
      </c>
      <c r="GLR33" s="44" t="s">
        <v>3819</v>
      </c>
      <c r="GLS33" s="45"/>
      <c r="GLT33" s="46" t="s">
        <v>3819</v>
      </c>
      <c r="GLU33" s="133" t="s">
        <v>3837</v>
      </c>
      <c r="GLV33" s="44" t="s">
        <v>3819</v>
      </c>
      <c r="GLW33" s="45"/>
      <c r="GLX33" s="46" t="s">
        <v>3819</v>
      </c>
      <c r="GLY33" s="133" t="s">
        <v>3837</v>
      </c>
      <c r="GLZ33" s="44" t="s">
        <v>3819</v>
      </c>
      <c r="GMA33" s="45"/>
      <c r="GMB33" s="46" t="s">
        <v>3819</v>
      </c>
      <c r="GMC33" s="133" t="s">
        <v>3837</v>
      </c>
      <c r="GMD33" s="44" t="s">
        <v>3819</v>
      </c>
      <c r="GME33" s="45"/>
      <c r="GMF33" s="46" t="s">
        <v>3819</v>
      </c>
      <c r="GMG33" s="133" t="s">
        <v>3837</v>
      </c>
      <c r="GMH33" s="44" t="s">
        <v>3819</v>
      </c>
      <c r="GMI33" s="45"/>
      <c r="GMJ33" s="46" t="s">
        <v>3819</v>
      </c>
      <c r="GMK33" s="133" t="s">
        <v>3837</v>
      </c>
      <c r="GML33" s="44" t="s">
        <v>3819</v>
      </c>
      <c r="GMM33" s="45"/>
      <c r="GMN33" s="46" t="s">
        <v>3819</v>
      </c>
      <c r="GMO33" s="133" t="s">
        <v>3837</v>
      </c>
      <c r="GMP33" s="44" t="s">
        <v>3819</v>
      </c>
      <c r="GMQ33" s="45"/>
      <c r="GMR33" s="46" t="s">
        <v>3819</v>
      </c>
      <c r="GMS33" s="133" t="s">
        <v>3837</v>
      </c>
      <c r="GMT33" s="44" t="s">
        <v>3819</v>
      </c>
      <c r="GMU33" s="45"/>
      <c r="GMV33" s="46" t="s">
        <v>3819</v>
      </c>
      <c r="GMW33" s="133" t="s">
        <v>3837</v>
      </c>
      <c r="GMX33" s="44" t="s">
        <v>3819</v>
      </c>
      <c r="GMY33" s="45"/>
      <c r="GMZ33" s="46" t="s">
        <v>3819</v>
      </c>
      <c r="GNA33" s="133" t="s">
        <v>3837</v>
      </c>
      <c r="GNB33" s="44" t="s">
        <v>3819</v>
      </c>
      <c r="GNC33" s="45"/>
      <c r="GND33" s="46" t="s">
        <v>3819</v>
      </c>
      <c r="GNE33" s="133" t="s">
        <v>3837</v>
      </c>
      <c r="GNF33" s="44" t="s">
        <v>3819</v>
      </c>
      <c r="GNG33" s="45"/>
      <c r="GNH33" s="46" t="s">
        <v>3819</v>
      </c>
      <c r="GNI33" s="133" t="s">
        <v>3837</v>
      </c>
      <c r="GNJ33" s="44" t="s">
        <v>3819</v>
      </c>
      <c r="GNK33" s="45"/>
      <c r="GNL33" s="46" t="s">
        <v>3819</v>
      </c>
      <c r="GNM33" s="133" t="s">
        <v>3837</v>
      </c>
      <c r="GNN33" s="44" t="s">
        <v>3819</v>
      </c>
      <c r="GNO33" s="45"/>
      <c r="GNP33" s="46" t="s">
        <v>3819</v>
      </c>
      <c r="GNQ33" s="133" t="s">
        <v>3837</v>
      </c>
      <c r="GNR33" s="44" t="s">
        <v>3819</v>
      </c>
      <c r="GNS33" s="45"/>
      <c r="GNT33" s="46" t="s">
        <v>3819</v>
      </c>
      <c r="GNU33" s="133" t="s">
        <v>3837</v>
      </c>
      <c r="GNV33" s="44" t="s">
        <v>3819</v>
      </c>
      <c r="GNW33" s="45"/>
      <c r="GNX33" s="46" t="s">
        <v>3819</v>
      </c>
      <c r="GNY33" s="133" t="s">
        <v>3837</v>
      </c>
      <c r="GNZ33" s="44" t="s">
        <v>3819</v>
      </c>
      <c r="GOA33" s="45"/>
      <c r="GOB33" s="46" t="s">
        <v>3819</v>
      </c>
      <c r="GOC33" s="133" t="s">
        <v>3837</v>
      </c>
      <c r="GOD33" s="44" t="s">
        <v>3819</v>
      </c>
      <c r="GOE33" s="45"/>
      <c r="GOF33" s="46" t="s">
        <v>3819</v>
      </c>
      <c r="GOG33" s="133" t="s">
        <v>3837</v>
      </c>
      <c r="GOH33" s="44" t="s">
        <v>3819</v>
      </c>
      <c r="GOI33" s="45"/>
      <c r="GOJ33" s="46" t="s">
        <v>3819</v>
      </c>
      <c r="GOK33" s="133" t="s">
        <v>3837</v>
      </c>
      <c r="GOL33" s="44" t="s">
        <v>3819</v>
      </c>
      <c r="GOM33" s="45"/>
      <c r="GON33" s="46" t="s">
        <v>3819</v>
      </c>
      <c r="GOO33" s="133" t="s">
        <v>3837</v>
      </c>
      <c r="GOP33" s="44" t="s">
        <v>3819</v>
      </c>
      <c r="GOQ33" s="45"/>
      <c r="GOR33" s="46" t="s">
        <v>3819</v>
      </c>
      <c r="GOS33" s="133" t="s">
        <v>3837</v>
      </c>
      <c r="GOT33" s="44" t="s">
        <v>3819</v>
      </c>
      <c r="GOU33" s="45"/>
      <c r="GOV33" s="46" t="s">
        <v>3819</v>
      </c>
      <c r="GOW33" s="133" t="s">
        <v>3837</v>
      </c>
      <c r="GOX33" s="44" t="s">
        <v>3819</v>
      </c>
      <c r="GOY33" s="45"/>
      <c r="GOZ33" s="46" t="s">
        <v>3819</v>
      </c>
      <c r="GPA33" s="133" t="s">
        <v>3837</v>
      </c>
      <c r="GPB33" s="44" t="s">
        <v>3819</v>
      </c>
      <c r="GPC33" s="45"/>
      <c r="GPD33" s="46" t="s">
        <v>3819</v>
      </c>
      <c r="GPE33" s="133" t="s">
        <v>3837</v>
      </c>
      <c r="GPF33" s="44" t="s">
        <v>3819</v>
      </c>
      <c r="GPG33" s="45"/>
      <c r="GPH33" s="46" t="s">
        <v>3819</v>
      </c>
      <c r="GPI33" s="133" t="s">
        <v>3837</v>
      </c>
      <c r="GPJ33" s="44" t="s">
        <v>3819</v>
      </c>
      <c r="GPK33" s="45"/>
      <c r="GPL33" s="46" t="s">
        <v>3819</v>
      </c>
      <c r="GPM33" s="133" t="s">
        <v>3837</v>
      </c>
      <c r="GPN33" s="44" t="s">
        <v>3819</v>
      </c>
      <c r="GPO33" s="45"/>
      <c r="GPP33" s="46" t="s">
        <v>3819</v>
      </c>
      <c r="GPQ33" s="133" t="s">
        <v>3837</v>
      </c>
      <c r="GPR33" s="44" t="s">
        <v>3819</v>
      </c>
      <c r="GPS33" s="45"/>
      <c r="GPT33" s="46" t="s">
        <v>3819</v>
      </c>
      <c r="GPU33" s="133" t="s">
        <v>3837</v>
      </c>
      <c r="GPV33" s="44" t="s">
        <v>3819</v>
      </c>
      <c r="GPW33" s="45"/>
      <c r="GPX33" s="46" t="s">
        <v>3819</v>
      </c>
      <c r="GPY33" s="133" t="s">
        <v>3837</v>
      </c>
      <c r="GPZ33" s="44" t="s">
        <v>3819</v>
      </c>
      <c r="GQA33" s="45"/>
      <c r="GQB33" s="46" t="s">
        <v>3819</v>
      </c>
      <c r="GQC33" s="133" t="s">
        <v>3837</v>
      </c>
      <c r="GQD33" s="44" t="s">
        <v>3819</v>
      </c>
      <c r="GQE33" s="45"/>
      <c r="GQF33" s="46" t="s">
        <v>3819</v>
      </c>
      <c r="GQG33" s="133" t="s">
        <v>3837</v>
      </c>
      <c r="GQH33" s="44" t="s">
        <v>3819</v>
      </c>
      <c r="GQI33" s="45"/>
      <c r="GQJ33" s="46" t="s">
        <v>3819</v>
      </c>
      <c r="GQK33" s="133" t="s">
        <v>3837</v>
      </c>
      <c r="GQL33" s="44" t="s">
        <v>3819</v>
      </c>
      <c r="GQM33" s="45"/>
      <c r="GQN33" s="46" t="s">
        <v>3819</v>
      </c>
      <c r="GQO33" s="133" t="s">
        <v>3837</v>
      </c>
      <c r="GQP33" s="44" t="s">
        <v>3819</v>
      </c>
      <c r="GQQ33" s="45"/>
      <c r="GQR33" s="46" t="s">
        <v>3819</v>
      </c>
      <c r="GQS33" s="133" t="s">
        <v>3837</v>
      </c>
      <c r="GQT33" s="44" t="s">
        <v>3819</v>
      </c>
      <c r="GQU33" s="45"/>
      <c r="GQV33" s="46" t="s">
        <v>3819</v>
      </c>
      <c r="GQW33" s="133" t="s">
        <v>3837</v>
      </c>
      <c r="GQX33" s="44" t="s">
        <v>3819</v>
      </c>
      <c r="GQY33" s="45"/>
      <c r="GQZ33" s="46" t="s">
        <v>3819</v>
      </c>
      <c r="GRA33" s="133" t="s">
        <v>3837</v>
      </c>
      <c r="GRB33" s="44" t="s">
        <v>3819</v>
      </c>
      <c r="GRC33" s="45"/>
      <c r="GRD33" s="46" t="s">
        <v>3819</v>
      </c>
      <c r="GRE33" s="133" t="s">
        <v>3837</v>
      </c>
      <c r="GRF33" s="44" t="s">
        <v>3819</v>
      </c>
      <c r="GRG33" s="45"/>
      <c r="GRH33" s="46" t="s">
        <v>3819</v>
      </c>
      <c r="GRI33" s="133" t="s">
        <v>3837</v>
      </c>
      <c r="GRJ33" s="44" t="s">
        <v>3819</v>
      </c>
      <c r="GRK33" s="45"/>
      <c r="GRL33" s="46" t="s">
        <v>3819</v>
      </c>
      <c r="GRM33" s="133" t="s">
        <v>3837</v>
      </c>
      <c r="GRN33" s="44" t="s">
        <v>3819</v>
      </c>
      <c r="GRO33" s="45"/>
      <c r="GRP33" s="46" t="s">
        <v>3819</v>
      </c>
      <c r="GRQ33" s="133" t="s">
        <v>3837</v>
      </c>
      <c r="GRR33" s="44" t="s">
        <v>3819</v>
      </c>
      <c r="GRS33" s="45"/>
      <c r="GRT33" s="46" t="s">
        <v>3819</v>
      </c>
      <c r="GRU33" s="133" t="s">
        <v>3837</v>
      </c>
      <c r="GRV33" s="44" t="s">
        <v>3819</v>
      </c>
      <c r="GRW33" s="45"/>
      <c r="GRX33" s="46" t="s">
        <v>3819</v>
      </c>
      <c r="GRY33" s="133" t="s">
        <v>3837</v>
      </c>
      <c r="GRZ33" s="44" t="s">
        <v>3819</v>
      </c>
      <c r="GSA33" s="45"/>
      <c r="GSB33" s="46" t="s">
        <v>3819</v>
      </c>
      <c r="GSC33" s="133" t="s">
        <v>3837</v>
      </c>
      <c r="GSD33" s="44" t="s">
        <v>3819</v>
      </c>
      <c r="GSE33" s="45"/>
      <c r="GSF33" s="46" t="s">
        <v>3819</v>
      </c>
      <c r="GSG33" s="133" t="s">
        <v>3837</v>
      </c>
      <c r="GSH33" s="44" t="s">
        <v>3819</v>
      </c>
      <c r="GSI33" s="45"/>
      <c r="GSJ33" s="46" t="s">
        <v>3819</v>
      </c>
      <c r="GSK33" s="133" t="s">
        <v>3837</v>
      </c>
      <c r="GSL33" s="44" t="s">
        <v>3819</v>
      </c>
      <c r="GSM33" s="45"/>
      <c r="GSN33" s="46" t="s">
        <v>3819</v>
      </c>
      <c r="GSO33" s="133" t="s">
        <v>3837</v>
      </c>
      <c r="GSP33" s="44" t="s">
        <v>3819</v>
      </c>
      <c r="GSQ33" s="45"/>
      <c r="GSR33" s="46" t="s">
        <v>3819</v>
      </c>
      <c r="GSS33" s="133" t="s">
        <v>3837</v>
      </c>
      <c r="GST33" s="44" t="s">
        <v>3819</v>
      </c>
      <c r="GSU33" s="45"/>
      <c r="GSV33" s="46" t="s">
        <v>3819</v>
      </c>
      <c r="GSW33" s="133" t="s">
        <v>3837</v>
      </c>
      <c r="GSX33" s="44" t="s">
        <v>3819</v>
      </c>
      <c r="GSY33" s="45"/>
      <c r="GSZ33" s="46" t="s">
        <v>3819</v>
      </c>
      <c r="GTA33" s="133" t="s">
        <v>3837</v>
      </c>
      <c r="GTB33" s="44" t="s">
        <v>3819</v>
      </c>
      <c r="GTC33" s="45"/>
      <c r="GTD33" s="46" t="s">
        <v>3819</v>
      </c>
      <c r="GTE33" s="133" t="s">
        <v>3837</v>
      </c>
      <c r="GTF33" s="44" t="s">
        <v>3819</v>
      </c>
      <c r="GTG33" s="45"/>
      <c r="GTH33" s="46" t="s">
        <v>3819</v>
      </c>
      <c r="GTI33" s="133" t="s">
        <v>3837</v>
      </c>
      <c r="GTJ33" s="44" t="s">
        <v>3819</v>
      </c>
      <c r="GTK33" s="45"/>
      <c r="GTL33" s="46" t="s">
        <v>3819</v>
      </c>
      <c r="GTM33" s="133" t="s">
        <v>3837</v>
      </c>
      <c r="GTN33" s="44" t="s">
        <v>3819</v>
      </c>
      <c r="GTO33" s="45"/>
      <c r="GTP33" s="46" t="s">
        <v>3819</v>
      </c>
      <c r="GTQ33" s="133" t="s">
        <v>3837</v>
      </c>
      <c r="GTR33" s="44" t="s">
        <v>3819</v>
      </c>
      <c r="GTS33" s="45"/>
      <c r="GTT33" s="46" t="s">
        <v>3819</v>
      </c>
      <c r="GTU33" s="133" t="s">
        <v>3837</v>
      </c>
      <c r="GTV33" s="44" t="s">
        <v>3819</v>
      </c>
      <c r="GTW33" s="45"/>
      <c r="GTX33" s="46" t="s">
        <v>3819</v>
      </c>
      <c r="GTY33" s="133" t="s">
        <v>3837</v>
      </c>
      <c r="GTZ33" s="44" t="s">
        <v>3819</v>
      </c>
      <c r="GUA33" s="45"/>
      <c r="GUB33" s="46" t="s">
        <v>3819</v>
      </c>
      <c r="GUC33" s="133" t="s">
        <v>3837</v>
      </c>
      <c r="GUD33" s="44" t="s">
        <v>3819</v>
      </c>
      <c r="GUE33" s="45"/>
      <c r="GUF33" s="46" t="s">
        <v>3819</v>
      </c>
      <c r="GUG33" s="133" t="s">
        <v>3837</v>
      </c>
      <c r="GUH33" s="44" t="s">
        <v>3819</v>
      </c>
      <c r="GUI33" s="45"/>
      <c r="GUJ33" s="46" t="s">
        <v>3819</v>
      </c>
      <c r="GUK33" s="133" t="s">
        <v>3837</v>
      </c>
      <c r="GUL33" s="44" t="s">
        <v>3819</v>
      </c>
      <c r="GUM33" s="45"/>
      <c r="GUN33" s="46" t="s">
        <v>3819</v>
      </c>
      <c r="GUO33" s="133" t="s">
        <v>3837</v>
      </c>
      <c r="GUP33" s="44" t="s">
        <v>3819</v>
      </c>
      <c r="GUQ33" s="45"/>
      <c r="GUR33" s="46" t="s">
        <v>3819</v>
      </c>
      <c r="GUS33" s="133" t="s">
        <v>3837</v>
      </c>
      <c r="GUT33" s="44" t="s">
        <v>3819</v>
      </c>
      <c r="GUU33" s="45"/>
      <c r="GUV33" s="46" t="s">
        <v>3819</v>
      </c>
      <c r="GUW33" s="133" t="s">
        <v>3837</v>
      </c>
      <c r="GUX33" s="44" t="s">
        <v>3819</v>
      </c>
      <c r="GUY33" s="45"/>
      <c r="GUZ33" s="46" t="s">
        <v>3819</v>
      </c>
      <c r="GVA33" s="133" t="s">
        <v>3837</v>
      </c>
      <c r="GVB33" s="44" t="s">
        <v>3819</v>
      </c>
      <c r="GVC33" s="45"/>
      <c r="GVD33" s="46" t="s">
        <v>3819</v>
      </c>
      <c r="GVE33" s="133" t="s">
        <v>3837</v>
      </c>
      <c r="GVF33" s="44" t="s">
        <v>3819</v>
      </c>
      <c r="GVG33" s="45"/>
      <c r="GVH33" s="46" t="s">
        <v>3819</v>
      </c>
      <c r="GVI33" s="133" t="s">
        <v>3837</v>
      </c>
      <c r="GVJ33" s="44" t="s">
        <v>3819</v>
      </c>
      <c r="GVK33" s="45"/>
      <c r="GVL33" s="46" t="s">
        <v>3819</v>
      </c>
      <c r="GVM33" s="133" t="s">
        <v>3837</v>
      </c>
      <c r="GVN33" s="44" t="s">
        <v>3819</v>
      </c>
      <c r="GVO33" s="45"/>
      <c r="GVP33" s="46" t="s">
        <v>3819</v>
      </c>
      <c r="GVQ33" s="133" t="s">
        <v>3837</v>
      </c>
      <c r="GVR33" s="44" t="s">
        <v>3819</v>
      </c>
      <c r="GVS33" s="45"/>
      <c r="GVT33" s="46" t="s">
        <v>3819</v>
      </c>
      <c r="GVU33" s="133" t="s">
        <v>3837</v>
      </c>
      <c r="GVV33" s="44" t="s">
        <v>3819</v>
      </c>
      <c r="GVW33" s="45"/>
      <c r="GVX33" s="46" t="s">
        <v>3819</v>
      </c>
      <c r="GVY33" s="133" t="s">
        <v>3837</v>
      </c>
      <c r="GVZ33" s="44" t="s">
        <v>3819</v>
      </c>
      <c r="GWA33" s="45"/>
      <c r="GWB33" s="46" t="s">
        <v>3819</v>
      </c>
      <c r="GWC33" s="133" t="s">
        <v>3837</v>
      </c>
      <c r="GWD33" s="44" t="s">
        <v>3819</v>
      </c>
      <c r="GWE33" s="45"/>
      <c r="GWF33" s="46" t="s">
        <v>3819</v>
      </c>
      <c r="GWG33" s="133" t="s">
        <v>3837</v>
      </c>
      <c r="GWH33" s="44" t="s">
        <v>3819</v>
      </c>
      <c r="GWI33" s="45"/>
      <c r="GWJ33" s="46" t="s">
        <v>3819</v>
      </c>
      <c r="GWK33" s="133" t="s">
        <v>3837</v>
      </c>
      <c r="GWL33" s="44" t="s">
        <v>3819</v>
      </c>
      <c r="GWM33" s="45"/>
      <c r="GWN33" s="46" t="s">
        <v>3819</v>
      </c>
      <c r="GWO33" s="133" t="s">
        <v>3837</v>
      </c>
      <c r="GWP33" s="44" t="s">
        <v>3819</v>
      </c>
      <c r="GWQ33" s="45"/>
      <c r="GWR33" s="46" t="s">
        <v>3819</v>
      </c>
      <c r="GWS33" s="133" t="s">
        <v>3837</v>
      </c>
      <c r="GWT33" s="44" t="s">
        <v>3819</v>
      </c>
      <c r="GWU33" s="45"/>
      <c r="GWV33" s="46" t="s">
        <v>3819</v>
      </c>
      <c r="GWW33" s="133" t="s">
        <v>3837</v>
      </c>
      <c r="GWX33" s="44" t="s">
        <v>3819</v>
      </c>
      <c r="GWY33" s="45"/>
      <c r="GWZ33" s="46" t="s">
        <v>3819</v>
      </c>
      <c r="GXA33" s="133" t="s">
        <v>3837</v>
      </c>
      <c r="GXB33" s="44" t="s">
        <v>3819</v>
      </c>
      <c r="GXC33" s="45"/>
      <c r="GXD33" s="46" t="s">
        <v>3819</v>
      </c>
      <c r="GXE33" s="133" t="s">
        <v>3837</v>
      </c>
      <c r="GXF33" s="44" t="s">
        <v>3819</v>
      </c>
      <c r="GXG33" s="45"/>
      <c r="GXH33" s="46" t="s">
        <v>3819</v>
      </c>
      <c r="GXI33" s="133" t="s">
        <v>3837</v>
      </c>
      <c r="GXJ33" s="44" t="s">
        <v>3819</v>
      </c>
      <c r="GXK33" s="45"/>
      <c r="GXL33" s="46" t="s">
        <v>3819</v>
      </c>
      <c r="GXM33" s="133" t="s">
        <v>3837</v>
      </c>
      <c r="GXN33" s="44" t="s">
        <v>3819</v>
      </c>
      <c r="GXO33" s="45"/>
      <c r="GXP33" s="46" t="s">
        <v>3819</v>
      </c>
      <c r="GXQ33" s="133" t="s">
        <v>3837</v>
      </c>
      <c r="GXR33" s="44" t="s">
        <v>3819</v>
      </c>
      <c r="GXS33" s="45"/>
      <c r="GXT33" s="46" t="s">
        <v>3819</v>
      </c>
      <c r="GXU33" s="133" t="s">
        <v>3837</v>
      </c>
      <c r="GXV33" s="44" t="s">
        <v>3819</v>
      </c>
      <c r="GXW33" s="45"/>
      <c r="GXX33" s="46" t="s">
        <v>3819</v>
      </c>
      <c r="GXY33" s="133" t="s">
        <v>3837</v>
      </c>
      <c r="GXZ33" s="44" t="s">
        <v>3819</v>
      </c>
      <c r="GYA33" s="45"/>
      <c r="GYB33" s="46" t="s">
        <v>3819</v>
      </c>
      <c r="GYC33" s="133" t="s">
        <v>3837</v>
      </c>
      <c r="GYD33" s="44" t="s">
        <v>3819</v>
      </c>
      <c r="GYE33" s="45"/>
      <c r="GYF33" s="46" t="s">
        <v>3819</v>
      </c>
      <c r="GYG33" s="133" t="s">
        <v>3837</v>
      </c>
      <c r="GYH33" s="44" t="s">
        <v>3819</v>
      </c>
      <c r="GYI33" s="45"/>
      <c r="GYJ33" s="46" t="s">
        <v>3819</v>
      </c>
      <c r="GYK33" s="133" t="s">
        <v>3837</v>
      </c>
      <c r="GYL33" s="44" t="s">
        <v>3819</v>
      </c>
      <c r="GYM33" s="45"/>
      <c r="GYN33" s="46" t="s">
        <v>3819</v>
      </c>
      <c r="GYO33" s="133" t="s">
        <v>3837</v>
      </c>
      <c r="GYP33" s="44" t="s">
        <v>3819</v>
      </c>
      <c r="GYQ33" s="45"/>
      <c r="GYR33" s="46" t="s">
        <v>3819</v>
      </c>
      <c r="GYS33" s="133" t="s">
        <v>3837</v>
      </c>
      <c r="GYT33" s="44" t="s">
        <v>3819</v>
      </c>
      <c r="GYU33" s="45"/>
      <c r="GYV33" s="46" t="s">
        <v>3819</v>
      </c>
      <c r="GYW33" s="133" t="s">
        <v>3837</v>
      </c>
      <c r="GYX33" s="44" t="s">
        <v>3819</v>
      </c>
      <c r="GYY33" s="45"/>
      <c r="GYZ33" s="46" t="s">
        <v>3819</v>
      </c>
      <c r="GZA33" s="133" t="s">
        <v>3837</v>
      </c>
      <c r="GZB33" s="44" t="s">
        <v>3819</v>
      </c>
      <c r="GZC33" s="45"/>
      <c r="GZD33" s="46" t="s">
        <v>3819</v>
      </c>
      <c r="GZE33" s="133" t="s">
        <v>3837</v>
      </c>
      <c r="GZF33" s="44" t="s">
        <v>3819</v>
      </c>
      <c r="GZG33" s="45"/>
      <c r="GZH33" s="46" t="s">
        <v>3819</v>
      </c>
      <c r="GZI33" s="133" t="s">
        <v>3837</v>
      </c>
      <c r="GZJ33" s="44" t="s">
        <v>3819</v>
      </c>
      <c r="GZK33" s="45"/>
      <c r="GZL33" s="46" t="s">
        <v>3819</v>
      </c>
      <c r="GZM33" s="133" t="s">
        <v>3837</v>
      </c>
      <c r="GZN33" s="44" t="s">
        <v>3819</v>
      </c>
      <c r="GZO33" s="45"/>
      <c r="GZP33" s="46" t="s">
        <v>3819</v>
      </c>
      <c r="GZQ33" s="133" t="s">
        <v>3837</v>
      </c>
      <c r="GZR33" s="44" t="s">
        <v>3819</v>
      </c>
      <c r="GZS33" s="45"/>
      <c r="GZT33" s="46" t="s">
        <v>3819</v>
      </c>
      <c r="GZU33" s="133" t="s">
        <v>3837</v>
      </c>
      <c r="GZV33" s="44" t="s">
        <v>3819</v>
      </c>
      <c r="GZW33" s="45"/>
      <c r="GZX33" s="46" t="s">
        <v>3819</v>
      </c>
      <c r="GZY33" s="133" t="s">
        <v>3837</v>
      </c>
      <c r="GZZ33" s="44" t="s">
        <v>3819</v>
      </c>
      <c r="HAA33" s="45"/>
      <c r="HAB33" s="46" t="s">
        <v>3819</v>
      </c>
      <c r="HAC33" s="133" t="s">
        <v>3837</v>
      </c>
      <c r="HAD33" s="44" t="s">
        <v>3819</v>
      </c>
      <c r="HAE33" s="45"/>
      <c r="HAF33" s="46" t="s">
        <v>3819</v>
      </c>
      <c r="HAG33" s="133" t="s">
        <v>3837</v>
      </c>
      <c r="HAH33" s="44" t="s">
        <v>3819</v>
      </c>
      <c r="HAI33" s="45"/>
      <c r="HAJ33" s="46" t="s">
        <v>3819</v>
      </c>
      <c r="HAK33" s="133" t="s">
        <v>3837</v>
      </c>
      <c r="HAL33" s="44" t="s">
        <v>3819</v>
      </c>
      <c r="HAM33" s="45"/>
      <c r="HAN33" s="46" t="s">
        <v>3819</v>
      </c>
      <c r="HAO33" s="133" t="s">
        <v>3837</v>
      </c>
      <c r="HAP33" s="44" t="s">
        <v>3819</v>
      </c>
      <c r="HAQ33" s="45"/>
      <c r="HAR33" s="46" t="s">
        <v>3819</v>
      </c>
      <c r="HAS33" s="133" t="s">
        <v>3837</v>
      </c>
      <c r="HAT33" s="44" t="s">
        <v>3819</v>
      </c>
      <c r="HAU33" s="45"/>
      <c r="HAV33" s="46" t="s">
        <v>3819</v>
      </c>
      <c r="HAW33" s="133" t="s">
        <v>3837</v>
      </c>
      <c r="HAX33" s="44" t="s">
        <v>3819</v>
      </c>
      <c r="HAY33" s="45"/>
      <c r="HAZ33" s="46" t="s">
        <v>3819</v>
      </c>
      <c r="HBA33" s="133" t="s">
        <v>3837</v>
      </c>
      <c r="HBB33" s="44" t="s">
        <v>3819</v>
      </c>
      <c r="HBC33" s="45"/>
      <c r="HBD33" s="46" t="s">
        <v>3819</v>
      </c>
      <c r="HBE33" s="133" t="s">
        <v>3837</v>
      </c>
      <c r="HBF33" s="44" t="s">
        <v>3819</v>
      </c>
      <c r="HBG33" s="45"/>
      <c r="HBH33" s="46" t="s">
        <v>3819</v>
      </c>
      <c r="HBI33" s="133" t="s">
        <v>3837</v>
      </c>
      <c r="HBJ33" s="44" t="s">
        <v>3819</v>
      </c>
      <c r="HBK33" s="45"/>
      <c r="HBL33" s="46" t="s">
        <v>3819</v>
      </c>
      <c r="HBM33" s="133" t="s">
        <v>3837</v>
      </c>
      <c r="HBN33" s="44" t="s">
        <v>3819</v>
      </c>
      <c r="HBO33" s="45"/>
      <c r="HBP33" s="46" t="s">
        <v>3819</v>
      </c>
      <c r="HBQ33" s="133" t="s">
        <v>3837</v>
      </c>
      <c r="HBR33" s="44" t="s">
        <v>3819</v>
      </c>
      <c r="HBS33" s="45"/>
      <c r="HBT33" s="46" t="s">
        <v>3819</v>
      </c>
      <c r="HBU33" s="133" t="s">
        <v>3837</v>
      </c>
      <c r="HBV33" s="44" t="s">
        <v>3819</v>
      </c>
      <c r="HBW33" s="45"/>
      <c r="HBX33" s="46" t="s">
        <v>3819</v>
      </c>
      <c r="HBY33" s="133" t="s">
        <v>3837</v>
      </c>
      <c r="HBZ33" s="44" t="s">
        <v>3819</v>
      </c>
      <c r="HCA33" s="45"/>
      <c r="HCB33" s="46" t="s">
        <v>3819</v>
      </c>
      <c r="HCC33" s="133" t="s">
        <v>3837</v>
      </c>
      <c r="HCD33" s="44" t="s">
        <v>3819</v>
      </c>
      <c r="HCE33" s="45"/>
      <c r="HCF33" s="46" t="s">
        <v>3819</v>
      </c>
      <c r="HCG33" s="133" t="s">
        <v>3837</v>
      </c>
      <c r="HCH33" s="44" t="s">
        <v>3819</v>
      </c>
      <c r="HCI33" s="45"/>
      <c r="HCJ33" s="46" t="s">
        <v>3819</v>
      </c>
      <c r="HCK33" s="133" t="s">
        <v>3837</v>
      </c>
      <c r="HCL33" s="44" t="s">
        <v>3819</v>
      </c>
      <c r="HCM33" s="45"/>
      <c r="HCN33" s="46" t="s">
        <v>3819</v>
      </c>
      <c r="HCO33" s="133" t="s">
        <v>3837</v>
      </c>
      <c r="HCP33" s="44" t="s">
        <v>3819</v>
      </c>
      <c r="HCQ33" s="45"/>
      <c r="HCR33" s="46" t="s">
        <v>3819</v>
      </c>
      <c r="HCS33" s="133" t="s">
        <v>3837</v>
      </c>
      <c r="HCT33" s="44" t="s">
        <v>3819</v>
      </c>
      <c r="HCU33" s="45"/>
      <c r="HCV33" s="46" t="s">
        <v>3819</v>
      </c>
      <c r="HCW33" s="133" t="s">
        <v>3837</v>
      </c>
      <c r="HCX33" s="44" t="s">
        <v>3819</v>
      </c>
      <c r="HCY33" s="45"/>
      <c r="HCZ33" s="46" t="s">
        <v>3819</v>
      </c>
      <c r="HDA33" s="133" t="s">
        <v>3837</v>
      </c>
      <c r="HDB33" s="44" t="s">
        <v>3819</v>
      </c>
      <c r="HDC33" s="45"/>
      <c r="HDD33" s="46" t="s">
        <v>3819</v>
      </c>
      <c r="HDE33" s="133" t="s">
        <v>3837</v>
      </c>
      <c r="HDF33" s="44" t="s">
        <v>3819</v>
      </c>
      <c r="HDG33" s="45"/>
      <c r="HDH33" s="46" t="s">
        <v>3819</v>
      </c>
      <c r="HDI33" s="133" t="s">
        <v>3837</v>
      </c>
      <c r="HDJ33" s="44" t="s">
        <v>3819</v>
      </c>
      <c r="HDK33" s="45"/>
      <c r="HDL33" s="46" t="s">
        <v>3819</v>
      </c>
      <c r="HDM33" s="133" t="s">
        <v>3837</v>
      </c>
      <c r="HDN33" s="44" t="s">
        <v>3819</v>
      </c>
      <c r="HDO33" s="45"/>
      <c r="HDP33" s="46" t="s">
        <v>3819</v>
      </c>
      <c r="HDQ33" s="133" t="s">
        <v>3837</v>
      </c>
      <c r="HDR33" s="44" t="s">
        <v>3819</v>
      </c>
      <c r="HDS33" s="45"/>
      <c r="HDT33" s="46" t="s">
        <v>3819</v>
      </c>
      <c r="HDU33" s="133" t="s">
        <v>3837</v>
      </c>
      <c r="HDV33" s="44" t="s">
        <v>3819</v>
      </c>
      <c r="HDW33" s="45"/>
      <c r="HDX33" s="46" t="s">
        <v>3819</v>
      </c>
      <c r="HDY33" s="133" t="s">
        <v>3837</v>
      </c>
      <c r="HDZ33" s="44" t="s">
        <v>3819</v>
      </c>
      <c r="HEA33" s="45"/>
      <c r="HEB33" s="46" t="s">
        <v>3819</v>
      </c>
      <c r="HEC33" s="133" t="s">
        <v>3837</v>
      </c>
      <c r="HED33" s="44" t="s">
        <v>3819</v>
      </c>
      <c r="HEE33" s="45"/>
      <c r="HEF33" s="46" t="s">
        <v>3819</v>
      </c>
      <c r="HEG33" s="133" t="s">
        <v>3837</v>
      </c>
      <c r="HEH33" s="44" t="s">
        <v>3819</v>
      </c>
      <c r="HEI33" s="45"/>
      <c r="HEJ33" s="46" t="s">
        <v>3819</v>
      </c>
      <c r="HEK33" s="133" t="s">
        <v>3837</v>
      </c>
      <c r="HEL33" s="44" t="s">
        <v>3819</v>
      </c>
      <c r="HEM33" s="45"/>
      <c r="HEN33" s="46" t="s">
        <v>3819</v>
      </c>
      <c r="HEO33" s="133" t="s">
        <v>3837</v>
      </c>
      <c r="HEP33" s="44" t="s">
        <v>3819</v>
      </c>
      <c r="HEQ33" s="45"/>
      <c r="HER33" s="46" t="s">
        <v>3819</v>
      </c>
      <c r="HES33" s="133" t="s">
        <v>3837</v>
      </c>
      <c r="HET33" s="44" t="s">
        <v>3819</v>
      </c>
      <c r="HEU33" s="45"/>
      <c r="HEV33" s="46" t="s">
        <v>3819</v>
      </c>
      <c r="HEW33" s="133" t="s">
        <v>3837</v>
      </c>
      <c r="HEX33" s="44" t="s">
        <v>3819</v>
      </c>
      <c r="HEY33" s="45"/>
      <c r="HEZ33" s="46" t="s">
        <v>3819</v>
      </c>
      <c r="HFA33" s="133" t="s">
        <v>3837</v>
      </c>
      <c r="HFB33" s="44" t="s">
        <v>3819</v>
      </c>
      <c r="HFC33" s="45"/>
      <c r="HFD33" s="46" t="s">
        <v>3819</v>
      </c>
      <c r="HFE33" s="133" t="s">
        <v>3837</v>
      </c>
      <c r="HFF33" s="44" t="s">
        <v>3819</v>
      </c>
      <c r="HFG33" s="45"/>
      <c r="HFH33" s="46" t="s">
        <v>3819</v>
      </c>
      <c r="HFI33" s="133" t="s">
        <v>3837</v>
      </c>
      <c r="HFJ33" s="44" t="s">
        <v>3819</v>
      </c>
      <c r="HFK33" s="45"/>
      <c r="HFL33" s="46" t="s">
        <v>3819</v>
      </c>
      <c r="HFM33" s="133" t="s">
        <v>3837</v>
      </c>
      <c r="HFN33" s="44" t="s">
        <v>3819</v>
      </c>
      <c r="HFO33" s="45"/>
      <c r="HFP33" s="46" t="s">
        <v>3819</v>
      </c>
      <c r="HFQ33" s="133" t="s">
        <v>3837</v>
      </c>
      <c r="HFR33" s="44" t="s">
        <v>3819</v>
      </c>
      <c r="HFS33" s="45"/>
      <c r="HFT33" s="46" t="s">
        <v>3819</v>
      </c>
      <c r="HFU33" s="133" t="s">
        <v>3837</v>
      </c>
      <c r="HFV33" s="44" t="s">
        <v>3819</v>
      </c>
      <c r="HFW33" s="45"/>
      <c r="HFX33" s="46" t="s">
        <v>3819</v>
      </c>
      <c r="HFY33" s="133" t="s">
        <v>3837</v>
      </c>
      <c r="HFZ33" s="44" t="s">
        <v>3819</v>
      </c>
      <c r="HGA33" s="45"/>
      <c r="HGB33" s="46" t="s">
        <v>3819</v>
      </c>
      <c r="HGC33" s="133" t="s">
        <v>3837</v>
      </c>
      <c r="HGD33" s="44" t="s">
        <v>3819</v>
      </c>
      <c r="HGE33" s="45"/>
      <c r="HGF33" s="46" t="s">
        <v>3819</v>
      </c>
      <c r="HGG33" s="133" t="s">
        <v>3837</v>
      </c>
      <c r="HGH33" s="44" t="s">
        <v>3819</v>
      </c>
      <c r="HGI33" s="45"/>
      <c r="HGJ33" s="46" t="s">
        <v>3819</v>
      </c>
      <c r="HGK33" s="133" t="s">
        <v>3837</v>
      </c>
      <c r="HGL33" s="44" t="s">
        <v>3819</v>
      </c>
      <c r="HGM33" s="45"/>
      <c r="HGN33" s="46" t="s">
        <v>3819</v>
      </c>
      <c r="HGO33" s="133" t="s">
        <v>3837</v>
      </c>
      <c r="HGP33" s="44" t="s">
        <v>3819</v>
      </c>
      <c r="HGQ33" s="45"/>
      <c r="HGR33" s="46" t="s">
        <v>3819</v>
      </c>
      <c r="HGS33" s="133" t="s">
        <v>3837</v>
      </c>
      <c r="HGT33" s="44" t="s">
        <v>3819</v>
      </c>
      <c r="HGU33" s="45"/>
      <c r="HGV33" s="46" t="s">
        <v>3819</v>
      </c>
      <c r="HGW33" s="133" t="s">
        <v>3837</v>
      </c>
      <c r="HGX33" s="44" t="s">
        <v>3819</v>
      </c>
      <c r="HGY33" s="45"/>
      <c r="HGZ33" s="46" t="s">
        <v>3819</v>
      </c>
      <c r="HHA33" s="133" t="s">
        <v>3837</v>
      </c>
      <c r="HHB33" s="44" t="s">
        <v>3819</v>
      </c>
      <c r="HHC33" s="45"/>
      <c r="HHD33" s="46" t="s">
        <v>3819</v>
      </c>
      <c r="HHE33" s="133" t="s">
        <v>3837</v>
      </c>
      <c r="HHF33" s="44" t="s">
        <v>3819</v>
      </c>
      <c r="HHG33" s="45"/>
      <c r="HHH33" s="46" t="s">
        <v>3819</v>
      </c>
      <c r="HHI33" s="133" t="s">
        <v>3837</v>
      </c>
      <c r="HHJ33" s="44" t="s">
        <v>3819</v>
      </c>
      <c r="HHK33" s="45"/>
      <c r="HHL33" s="46" t="s">
        <v>3819</v>
      </c>
      <c r="HHM33" s="133" t="s">
        <v>3837</v>
      </c>
      <c r="HHN33" s="44" t="s">
        <v>3819</v>
      </c>
      <c r="HHO33" s="45"/>
      <c r="HHP33" s="46" t="s">
        <v>3819</v>
      </c>
      <c r="HHQ33" s="133" t="s">
        <v>3837</v>
      </c>
      <c r="HHR33" s="44" t="s">
        <v>3819</v>
      </c>
      <c r="HHS33" s="45"/>
      <c r="HHT33" s="46" t="s">
        <v>3819</v>
      </c>
      <c r="HHU33" s="133" t="s">
        <v>3837</v>
      </c>
      <c r="HHV33" s="44" t="s">
        <v>3819</v>
      </c>
      <c r="HHW33" s="45"/>
      <c r="HHX33" s="46" t="s">
        <v>3819</v>
      </c>
      <c r="HHY33" s="133" t="s">
        <v>3837</v>
      </c>
      <c r="HHZ33" s="44" t="s">
        <v>3819</v>
      </c>
      <c r="HIA33" s="45"/>
      <c r="HIB33" s="46" t="s">
        <v>3819</v>
      </c>
      <c r="HIC33" s="133" t="s">
        <v>3837</v>
      </c>
      <c r="HID33" s="44" t="s">
        <v>3819</v>
      </c>
      <c r="HIE33" s="45"/>
      <c r="HIF33" s="46" t="s">
        <v>3819</v>
      </c>
      <c r="HIG33" s="133" t="s">
        <v>3837</v>
      </c>
      <c r="HIH33" s="44" t="s">
        <v>3819</v>
      </c>
      <c r="HII33" s="45"/>
      <c r="HIJ33" s="46" t="s">
        <v>3819</v>
      </c>
      <c r="HIK33" s="133" t="s">
        <v>3837</v>
      </c>
      <c r="HIL33" s="44" t="s">
        <v>3819</v>
      </c>
      <c r="HIM33" s="45"/>
      <c r="HIN33" s="46" t="s">
        <v>3819</v>
      </c>
      <c r="HIO33" s="133" t="s">
        <v>3837</v>
      </c>
      <c r="HIP33" s="44" t="s">
        <v>3819</v>
      </c>
      <c r="HIQ33" s="45"/>
      <c r="HIR33" s="46" t="s">
        <v>3819</v>
      </c>
      <c r="HIS33" s="133" t="s">
        <v>3837</v>
      </c>
      <c r="HIT33" s="44" t="s">
        <v>3819</v>
      </c>
      <c r="HIU33" s="45"/>
      <c r="HIV33" s="46" t="s">
        <v>3819</v>
      </c>
      <c r="HIW33" s="133" t="s">
        <v>3837</v>
      </c>
      <c r="HIX33" s="44" t="s">
        <v>3819</v>
      </c>
      <c r="HIY33" s="45"/>
      <c r="HIZ33" s="46" t="s">
        <v>3819</v>
      </c>
      <c r="HJA33" s="133" t="s">
        <v>3837</v>
      </c>
      <c r="HJB33" s="44" t="s">
        <v>3819</v>
      </c>
      <c r="HJC33" s="45"/>
      <c r="HJD33" s="46" t="s">
        <v>3819</v>
      </c>
      <c r="HJE33" s="133" t="s">
        <v>3837</v>
      </c>
      <c r="HJF33" s="44" t="s">
        <v>3819</v>
      </c>
      <c r="HJG33" s="45"/>
      <c r="HJH33" s="46" t="s">
        <v>3819</v>
      </c>
      <c r="HJI33" s="133" t="s">
        <v>3837</v>
      </c>
      <c r="HJJ33" s="44" t="s">
        <v>3819</v>
      </c>
      <c r="HJK33" s="45"/>
      <c r="HJL33" s="46" t="s">
        <v>3819</v>
      </c>
      <c r="HJM33" s="133" t="s">
        <v>3837</v>
      </c>
      <c r="HJN33" s="44" t="s">
        <v>3819</v>
      </c>
      <c r="HJO33" s="45"/>
      <c r="HJP33" s="46" t="s">
        <v>3819</v>
      </c>
      <c r="HJQ33" s="133" t="s">
        <v>3837</v>
      </c>
      <c r="HJR33" s="44" t="s">
        <v>3819</v>
      </c>
      <c r="HJS33" s="45"/>
      <c r="HJT33" s="46" t="s">
        <v>3819</v>
      </c>
      <c r="HJU33" s="133" t="s">
        <v>3837</v>
      </c>
      <c r="HJV33" s="44" t="s">
        <v>3819</v>
      </c>
      <c r="HJW33" s="45"/>
      <c r="HJX33" s="46" t="s">
        <v>3819</v>
      </c>
      <c r="HJY33" s="133" t="s">
        <v>3837</v>
      </c>
      <c r="HJZ33" s="44" t="s">
        <v>3819</v>
      </c>
      <c r="HKA33" s="45"/>
      <c r="HKB33" s="46" t="s">
        <v>3819</v>
      </c>
      <c r="HKC33" s="133" t="s">
        <v>3837</v>
      </c>
      <c r="HKD33" s="44" t="s">
        <v>3819</v>
      </c>
      <c r="HKE33" s="45"/>
      <c r="HKF33" s="46" t="s">
        <v>3819</v>
      </c>
      <c r="HKG33" s="133" t="s">
        <v>3837</v>
      </c>
      <c r="HKH33" s="44" t="s">
        <v>3819</v>
      </c>
      <c r="HKI33" s="45"/>
      <c r="HKJ33" s="46" t="s">
        <v>3819</v>
      </c>
      <c r="HKK33" s="133" t="s">
        <v>3837</v>
      </c>
      <c r="HKL33" s="44" t="s">
        <v>3819</v>
      </c>
      <c r="HKM33" s="45"/>
      <c r="HKN33" s="46" t="s">
        <v>3819</v>
      </c>
      <c r="HKO33" s="133" t="s">
        <v>3837</v>
      </c>
      <c r="HKP33" s="44" t="s">
        <v>3819</v>
      </c>
      <c r="HKQ33" s="45"/>
      <c r="HKR33" s="46" t="s">
        <v>3819</v>
      </c>
      <c r="HKS33" s="133" t="s">
        <v>3837</v>
      </c>
      <c r="HKT33" s="44" t="s">
        <v>3819</v>
      </c>
      <c r="HKU33" s="45"/>
      <c r="HKV33" s="46" t="s">
        <v>3819</v>
      </c>
      <c r="HKW33" s="133" t="s">
        <v>3837</v>
      </c>
      <c r="HKX33" s="44" t="s">
        <v>3819</v>
      </c>
      <c r="HKY33" s="45"/>
      <c r="HKZ33" s="46" t="s">
        <v>3819</v>
      </c>
      <c r="HLA33" s="133" t="s">
        <v>3837</v>
      </c>
      <c r="HLB33" s="44" t="s">
        <v>3819</v>
      </c>
      <c r="HLC33" s="45"/>
      <c r="HLD33" s="46" t="s">
        <v>3819</v>
      </c>
      <c r="HLE33" s="133" t="s">
        <v>3837</v>
      </c>
      <c r="HLF33" s="44" t="s">
        <v>3819</v>
      </c>
      <c r="HLG33" s="45"/>
      <c r="HLH33" s="46" t="s">
        <v>3819</v>
      </c>
      <c r="HLI33" s="133" t="s">
        <v>3837</v>
      </c>
      <c r="HLJ33" s="44" t="s">
        <v>3819</v>
      </c>
      <c r="HLK33" s="45"/>
      <c r="HLL33" s="46" t="s">
        <v>3819</v>
      </c>
      <c r="HLM33" s="133" t="s">
        <v>3837</v>
      </c>
      <c r="HLN33" s="44" t="s">
        <v>3819</v>
      </c>
      <c r="HLO33" s="45"/>
      <c r="HLP33" s="46" t="s">
        <v>3819</v>
      </c>
      <c r="HLQ33" s="133" t="s">
        <v>3837</v>
      </c>
      <c r="HLR33" s="44" t="s">
        <v>3819</v>
      </c>
      <c r="HLS33" s="45"/>
      <c r="HLT33" s="46" t="s">
        <v>3819</v>
      </c>
      <c r="HLU33" s="133" t="s">
        <v>3837</v>
      </c>
      <c r="HLV33" s="44" t="s">
        <v>3819</v>
      </c>
      <c r="HLW33" s="45"/>
      <c r="HLX33" s="46" t="s">
        <v>3819</v>
      </c>
      <c r="HLY33" s="133" t="s">
        <v>3837</v>
      </c>
      <c r="HLZ33" s="44" t="s">
        <v>3819</v>
      </c>
      <c r="HMA33" s="45"/>
      <c r="HMB33" s="46" t="s">
        <v>3819</v>
      </c>
      <c r="HMC33" s="133" t="s">
        <v>3837</v>
      </c>
      <c r="HMD33" s="44" t="s">
        <v>3819</v>
      </c>
      <c r="HME33" s="45"/>
      <c r="HMF33" s="46" t="s">
        <v>3819</v>
      </c>
      <c r="HMG33" s="133" t="s">
        <v>3837</v>
      </c>
      <c r="HMH33" s="44" t="s">
        <v>3819</v>
      </c>
      <c r="HMI33" s="45"/>
      <c r="HMJ33" s="46" t="s">
        <v>3819</v>
      </c>
      <c r="HMK33" s="133" t="s">
        <v>3837</v>
      </c>
      <c r="HML33" s="44" t="s">
        <v>3819</v>
      </c>
      <c r="HMM33" s="45"/>
      <c r="HMN33" s="46" t="s">
        <v>3819</v>
      </c>
      <c r="HMO33" s="133" t="s">
        <v>3837</v>
      </c>
      <c r="HMP33" s="44" t="s">
        <v>3819</v>
      </c>
      <c r="HMQ33" s="45"/>
      <c r="HMR33" s="46" t="s">
        <v>3819</v>
      </c>
      <c r="HMS33" s="133" t="s">
        <v>3837</v>
      </c>
      <c r="HMT33" s="44" t="s">
        <v>3819</v>
      </c>
      <c r="HMU33" s="45"/>
      <c r="HMV33" s="46" t="s">
        <v>3819</v>
      </c>
      <c r="HMW33" s="133" t="s">
        <v>3837</v>
      </c>
      <c r="HMX33" s="44" t="s">
        <v>3819</v>
      </c>
      <c r="HMY33" s="45"/>
      <c r="HMZ33" s="46" t="s">
        <v>3819</v>
      </c>
      <c r="HNA33" s="133" t="s">
        <v>3837</v>
      </c>
      <c r="HNB33" s="44" t="s">
        <v>3819</v>
      </c>
      <c r="HNC33" s="45"/>
      <c r="HND33" s="46" t="s">
        <v>3819</v>
      </c>
      <c r="HNE33" s="133" t="s">
        <v>3837</v>
      </c>
      <c r="HNF33" s="44" t="s">
        <v>3819</v>
      </c>
      <c r="HNG33" s="45"/>
      <c r="HNH33" s="46" t="s">
        <v>3819</v>
      </c>
      <c r="HNI33" s="133" t="s">
        <v>3837</v>
      </c>
      <c r="HNJ33" s="44" t="s">
        <v>3819</v>
      </c>
      <c r="HNK33" s="45"/>
      <c r="HNL33" s="46" t="s">
        <v>3819</v>
      </c>
      <c r="HNM33" s="133" t="s">
        <v>3837</v>
      </c>
      <c r="HNN33" s="44" t="s">
        <v>3819</v>
      </c>
      <c r="HNO33" s="45"/>
      <c r="HNP33" s="46" t="s">
        <v>3819</v>
      </c>
      <c r="HNQ33" s="133" t="s">
        <v>3837</v>
      </c>
      <c r="HNR33" s="44" t="s">
        <v>3819</v>
      </c>
      <c r="HNS33" s="45"/>
      <c r="HNT33" s="46" t="s">
        <v>3819</v>
      </c>
      <c r="HNU33" s="133" t="s">
        <v>3837</v>
      </c>
      <c r="HNV33" s="44" t="s">
        <v>3819</v>
      </c>
      <c r="HNW33" s="45"/>
      <c r="HNX33" s="46" t="s">
        <v>3819</v>
      </c>
      <c r="HNY33" s="133" t="s">
        <v>3837</v>
      </c>
      <c r="HNZ33" s="44" t="s">
        <v>3819</v>
      </c>
      <c r="HOA33" s="45"/>
      <c r="HOB33" s="46" t="s">
        <v>3819</v>
      </c>
      <c r="HOC33" s="133" t="s">
        <v>3837</v>
      </c>
      <c r="HOD33" s="44" t="s">
        <v>3819</v>
      </c>
      <c r="HOE33" s="45"/>
      <c r="HOF33" s="46" t="s">
        <v>3819</v>
      </c>
      <c r="HOG33" s="133" t="s">
        <v>3837</v>
      </c>
      <c r="HOH33" s="44" t="s">
        <v>3819</v>
      </c>
      <c r="HOI33" s="45"/>
      <c r="HOJ33" s="46" t="s">
        <v>3819</v>
      </c>
      <c r="HOK33" s="133" t="s">
        <v>3837</v>
      </c>
      <c r="HOL33" s="44" t="s">
        <v>3819</v>
      </c>
      <c r="HOM33" s="45"/>
      <c r="HON33" s="46" t="s">
        <v>3819</v>
      </c>
      <c r="HOO33" s="133" t="s">
        <v>3837</v>
      </c>
      <c r="HOP33" s="44" t="s">
        <v>3819</v>
      </c>
      <c r="HOQ33" s="45"/>
      <c r="HOR33" s="46" t="s">
        <v>3819</v>
      </c>
      <c r="HOS33" s="133" t="s">
        <v>3837</v>
      </c>
      <c r="HOT33" s="44" t="s">
        <v>3819</v>
      </c>
      <c r="HOU33" s="45"/>
      <c r="HOV33" s="46" t="s">
        <v>3819</v>
      </c>
      <c r="HOW33" s="133" t="s">
        <v>3837</v>
      </c>
      <c r="HOX33" s="44" t="s">
        <v>3819</v>
      </c>
      <c r="HOY33" s="45"/>
      <c r="HOZ33" s="46" t="s">
        <v>3819</v>
      </c>
      <c r="HPA33" s="133" t="s">
        <v>3837</v>
      </c>
      <c r="HPB33" s="44" t="s">
        <v>3819</v>
      </c>
      <c r="HPC33" s="45"/>
      <c r="HPD33" s="46" t="s">
        <v>3819</v>
      </c>
      <c r="HPE33" s="133" t="s">
        <v>3837</v>
      </c>
      <c r="HPF33" s="44" t="s">
        <v>3819</v>
      </c>
      <c r="HPG33" s="45"/>
      <c r="HPH33" s="46" t="s">
        <v>3819</v>
      </c>
      <c r="HPI33" s="133" t="s">
        <v>3837</v>
      </c>
      <c r="HPJ33" s="44" t="s">
        <v>3819</v>
      </c>
      <c r="HPK33" s="45"/>
      <c r="HPL33" s="46" t="s">
        <v>3819</v>
      </c>
      <c r="HPM33" s="133" t="s">
        <v>3837</v>
      </c>
      <c r="HPN33" s="44" t="s">
        <v>3819</v>
      </c>
      <c r="HPO33" s="45"/>
      <c r="HPP33" s="46" t="s">
        <v>3819</v>
      </c>
      <c r="HPQ33" s="133" t="s">
        <v>3837</v>
      </c>
      <c r="HPR33" s="44" t="s">
        <v>3819</v>
      </c>
      <c r="HPS33" s="45"/>
      <c r="HPT33" s="46" t="s">
        <v>3819</v>
      </c>
      <c r="HPU33" s="133" t="s">
        <v>3837</v>
      </c>
      <c r="HPV33" s="44" t="s">
        <v>3819</v>
      </c>
      <c r="HPW33" s="45"/>
      <c r="HPX33" s="46" t="s">
        <v>3819</v>
      </c>
      <c r="HPY33" s="133" t="s">
        <v>3837</v>
      </c>
      <c r="HPZ33" s="44" t="s">
        <v>3819</v>
      </c>
      <c r="HQA33" s="45"/>
      <c r="HQB33" s="46" t="s">
        <v>3819</v>
      </c>
      <c r="HQC33" s="133" t="s">
        <v>3837</v>
      </c>
      <c r="HQD33" s="44" t="s">
        <v>3819</v>
      </c>
      <c r="HQE33" s="45"/>
      <c r="HQF33" s="46" t="s">
        <v>3819</v>
      </c>
      <c r="HQG33" s="133" t="s">
        <v>3837</v>
      </c>
      <c r="HQH33" s="44" t="s">
        <v>3819</v>
      </c>
      <c r="HQI33" s="45"/>
      <c r="HQJ33" s="46" t="s">
        <v>3819</v>
      </c>
      <c r="HQK33" s="133" t="s">
        <v>3837</v>
      </c>
      <c r="HQL33" s="44" t="s">
        <v>3819</v>
      </c>
      <c r="HQM33" s="45"/>
      <c r="HQN33" s="46" t="s">
        <v>3819</v>
      </c>
      <c r="HQO33" s="133" t="s">
        <v>3837</v>
      </c>
      <c r="HQP33" s="44" t="s">
        <v>3819</v>
      </c>
      <c r="HQQ33" s="45"/>
      <c r="HQR33" s="46" t="s">
        <v>3819</v>
      </c>
      <c r="HQS33" s="133" t="s">
        <v>3837</v>
      </c>
      <c r="HQT33" s="44" t="s">
        <v>3819</v>
      </c>
      <c r="HQU33" s="45"/>
      <c r="HQV33" s="46" t="s">
        <v>3819</v>
      </c>
      <c r="HQW33" s="133" t="s">
        <v>3837</v>
      </c>
      <c r="HQX33" s="44" t="s">
        <v>3819</v>
      </c>
      <c r="HQY33" s="45"/>
      <c r="HQZ33" s="46" t="s">
        <v>3819</v>
      </c>
      <c r="HRA33" s="133" t="s">
        <v>3837</v>
      </c>
      <c r="HRB33" s="44" t="s">
        <v>3819</v>
      </c>
      <c r="HRC33" s="45"/>
      <c r="HRD33" s="46" t="s">
        <v>3819</v>
      </c>
      <c r="HRE33" s="133" t="s">
        <v>3837</v>
      </c>
      <c r="HRF33" s="44" t="s">
        <v>3819</v>
      </c>
      <c r="HRG33" s="45"/>
      <c r="HRH33" s="46" t="s">
        <v>3819</v>
      </c>
      <c r="HRI33" s="133" t="s">
        <v>3837</v>
      </c>
      <c r="HRJ33" s="44" t="s">
        <v>3819</v>
      </c>
      <c r="HRK33" s="45"/>
      <c r="HRL33" s="46" t="s">
        <v>3819</v>
      </c>
      <c r="HRM33" s="133" t="s">
        <v>3837</v>
      </c>
      <c r="HRN33" s="44" t="s">
        <v>3819</v>
      </c>
      <c r="HRO33" s="45"/>
      <c r="HRP33" s="46" t="s">
        <v>3819</v>
      </c>
      <c r="HRQ33" s="133" t="s">
        <v>3837</v>
      </c>
      <c r="HRR33" s="44" t="s">
        <v>3819</v>
      </c>
      <c r="HRS33" s="45"/>
      <c r="HRT33" s="46" t="s">
        <v>3819</v>
      </c>
      <c r="HRU33" s="133" t="s">
        <v>3837</v>
      </c>
      <c r="HRV33" s="44" t="s">
        <v>3819</v>
      </c>
      <c r="HRW33" s="45"/>
      <c r="HRX33" s="46" t="s">
        <v>3819</v>
      </c>
      <c r="HRY33" s="133" t="s">
        <v>3837</v>
      </c>
      <c r="HRZ33" s="44" t="s">
        <v>3819</v>
      </c>
      <c r="HSA33" s="45"/>
      <c r="HSB33" s="46" t="s">
        <v>3819</v>
      </c>
      <c r="HSC33" s="133" t="s">
        <v>3837</v>
      </c>
      <c r="HSD33" s="44" t="s">
        <v>3819</v>
      </c>
      <c r="HSE33" s="45"/>
      <c r="HSF33" s="46" t="s">
        <v>3819</v>
      </c>
      <c r="HSG33" s="133" t="s">
        <v>3837</v>
      </c>
      <c r="HSH33" s="44" t="s">
        <v>3819</v>
      </c>
      <c r="HSI33" s="45"/>
      <c r="HSJ33" s="46" t="s">
        <v>3819</v>
      </c>
      <c r="HSK33" s="133" t="s">
        <v>3837</v>
      </c>
      <c r="HSL33" s="44" t="s">
        <v>3819</v>
      </c>
      <c r="HSM33" s="45"/>
      <c r="HSN33" s="46" t="s">
        <v>3819</v>
      </c>
      <c r="HSO33" s="133" t="s">
        <v>3837</v>
      </c>
      <c r="HSP33" s="44" t="s">
        <v>3819</v>
      </c>
      <c r="HSQ33" s="45"/>
      <c r="HSR33" s="46" t="s">
        <v>3819</v>
      </c>
      <c r="HSS33" s="133" t="s">
        <v>3837</v>
      </c>
      <c r="HST33" s="44" t="s">
        <v>3819</v>
      </c>
      <c r="HSU33" s="45"/>
      <c r="HSV33" s="46" t="s">
        <v>3819</v>
      </c>
      <c r="HSW33" s="133" t="s">
        <v>3837</v>
      </c>
      <c r="HSX33" s="44" t="s">
        <v>3819</v>
      </c>
      <c r="HSY33" s="45"/>
      <c r="HSZ33" s="46" t="s">
        <v>3819</v>
      </c>
      <c r="HTA33" s="133" t="s">
        <v>3837</v>
      </c>
      <c r="HTB33" s="44" t="s">
        <v>3819</v>
      </c>
      <c r="HTC33" s="45"/>
      <c r="HTD33" s="46" t="s">
        <v>3819</v>
      </c>
      <c r="HTE33" s="133" t="s">
        <v>3837</v>
      </c>
      <c r="HTF33" s="44" t="s">
        <v>3819</v>
      </c>
      <c r="HTG33" s="45"/>
      <c r="HTH33" s="46" t="s">
        <v>3819</v>
      </c>
      <c r="HTI33" s="133" t="s">
        <v>3837</v>
      </c>
      <c r="HTJ33" s="44" t="s">
        <v>3819</v>
      </c>
      <c r="HTK33" s="45"/>
      <c r="HTL33" s="46" t="s">
        <v>3819</v>
      </c>
      <c r="HTM33" s="133" t="s">
        <v>3837</v>
      </c>
      <c r="HTN33" s="44" t="s">
        <v>3819</v>
      </c>
      <c r="HTO33" s="45"/>
      <c r="HTP33" s="46" t="s">
        <v>3819</v>
      </c>
      <c r="HTQ33" s="133" t="s">
        <v>3837</v>
      </c>
      <c r="HTR33" s="44" t="s">
        <v>3819</v>
      </c>
      <c r="HTS33" s="45"/>
      <c r="HTT33" s="46" t="s">
        <v>3819</v>
      </c>
      <c r="HTU33" s="133" t="s">
        <v>3837</v>
      </c>
      <c r="HTV33" s="44" t="s">
        <v>3819</v>
      </c>
      <c r="HTW33" s="45"/>
      <c r="HTX33" s="46" t="s">
        <v>3819</v>
      </c>
      <c r="HTY33" s="133" t="s">
        <v>3837</v>
      </c>
      <c r="HTZ33" s="44" t="s">
        <v>3819</v>
      </c>
      <c r="HUA33" s="45"/>
      <c r="HUB33" s="46" t="s">
        <v>3819</v>
      </c>
      <c r="HUC33" s="133" t="s">
        <v>3837</v>
      </c>
      <c r="HUD33" s="44" t="s">
        <v>3819</v>
      </c>
      <c r="HUE33" s="45"/>
      <c r="HUF33" s="46" t="s">
        <v>3819</v>
      </c>
      <c r="HUG33" s="133" t="s">
        <v>3837</v>
      </c>
      <c r="HUH33" s="44" t="s">
        <v>3819</v>
      </c>
      <c r="HUI33" s="45"/>
      <c r="HUJ33" s="46" t="s">
        <v>3819</v>
      </c>
      <c r="HUK33" s="133" t="s">
        <v>3837</v>
      </c>
      <c r="HUL33" s="44" t="s">
        <v>3819</v>
      </c>
      <c r="HUM33" s="45"/>
      <c r="HUN33" s="46" t="s">
        <v>3819</v>
      </c>
      <c r="HUO33" s="133" t="s">
        <v>3837</v>
      </c>
      <c r="HUP33" s="44" t="s">
        <v>3819</v>
      </c>
      <c r="HUQ33" s="45"/>
      <c r="HUR33" s="46" t="s">
        <v>3819</v>
      </c>
      <c r="HUS33" s="133" t="s">
        <v>3837</v>
      </c>
      <c r="HUT33" s="44" t="s">
        <v>3819</v>
      </c>
      <c r="HUU33" s="45"/>
      <c r="HUV33" s="46" t="s">
        <v>3819</v>
      </c>
      <c r="HUW33" s="133" t="s">
        <v>3837</v>
      </c>
      <c r="HUX33" s="44" t="s">
        <v>3819</v>
      </c>
      <c r="HUY33" s="45"/>
      <c r="HUZ33" s="46" t="s">
        <v>3819</v>
      </c>
      <c r="HVA33" s="133" t="s">
        <v>3837</v>
      </c>
      <c r="HVB33" s="44" t="s">
        <v>3819</v>
      </c>
      <c r="HVC33" s="45"/>
      <c r="HVD33" s="46" t="s">
        <v>3819</v>
      </c>
      <c r="HVE33" s="133" t="s">
        <v>3837</v>
      </c>
      <c r="HVF33" s="44" t="s">
        <v>3819</v>
      </c>
      <c r="HVG33" s="45"/>
      <c r="HVH33" s="46" t="s">
        <v>3819</v>
      </c>
      <c r="HVI33" s="133" t="s">
        <v>3837</v>
      </c>
      <c r="HVJ33" s="44" t="s">
        <v>3819</v>
      </c>
      <c r="HVK33" s="45"/>
      <c r="HVL33" s="46" t="s">
        <v>3819</v>
      </c>
      <c r="HVM33" s="133" t="s">
        <v>3837</v>
      </c>
      <c r="HVN33" s="44" t="s">
        <v>3819</v>
      </c>
      <c r="HVO33" s="45"/>
      <c r="HVP33" s="46" t="s">
        <v>3819</v>
      </c>
      <c r="HVQ33" s="133" t="s">
        <v>3837</v>
      </c>
      <c r="HVR33" s="44" t="s">
        <v>3819</v>
      </c>
      <c r="HVS33" s="45"/>
      <c r="HVT33" s="46" t="s">
        <v>3819</v>
      </c>
      <c r="HVU33" s="133" t="s">
        <v>3837</v>
      </c>
      <c r="HVV33" s="44" t="s">
        <v>3819</v>
      </c>
      <c r="HVW33" s="45"/>
      <c r="HVX33" s="46" t="s">
        <v>3819</v>
      </c>
      <c r="HVY33" s="133" t="s">
        <v>3837</v>
      </c>
      <c r="HVZ33" s="44" t="s">
        <v>3819</v>
      </c>
      <c r="HWA33" s="45"/>
      <c r="HWB33" s="46" t="s">
        <v>3819</v>
      </c>
      <c r="HWC33" s="133" t="s">
        <v>3837</v>
      </c>
      <c r="HWD33" s="44" t="s">
        <v>3819</v>
      </c>
      <c r="HWE33" s="45"/>
      <c r="HWF33" s="46" t="s">
        <v>3819</v>
      </c>
      <c r="HWG33" s="133" t="s">
        <v>3837</v>
      </c>
      <c r="HWH33" s="44" t="s">
        <v>3819</v>
      </c>
      <c r="HWI33" s="45"/>
      <c r="HWJ33" s="46" t="s">
        <v>3819</v>
      </c>
      <c r="HWK33" s="133" t="s">
        <v>3837</v>
      </c>
      <c r="HWL33" s="44" t="s">
        <v>3819</v>
      </c>
      <c r="HWM33" s="45"/>
      <c r="HWN33" s="46" t="s">
        <v>3819</v>
      </c>
      <c r="HWO33" s="133" t="s">
        <v>3837</v>
      </c>
      <c r="HWP33" s="44" t="s">
        <v>3819</v>
      </c>
      <c r="HWQ33" s="45"/>
      <c r="HWR33" s="46" t="s">
        <v>3819</v>
      </c>
      <c r="HWS33" s="133" t="s">
        <v>3837</v>
      </c>
      <c r="HWT33" s="44" t="s">
        <v>3819</v>
      </c>
      <c r="HWU33" s="45"/>
      <c r="HWV33" s="46" t="s">
        <v>3819</v>
      </c>
      <c r="HWW33" s="133" t="s">
        <v>3837</v>
      </c>
      <c r="HWX33" s="44" t="s">
        <v>3819</v>
      </c>
      <c r="HWY33" s="45"/>
      <c r="HWZ33" s="46" t="s">
        <v>3819</v>
      </c>
      <c r="HXA33" s="133" t="s">
        <v>3837</v>
      </c>
      <c r="HXB33" s="44" t="s">
        <v>3819</v>
      </c>
      <c r="HXC33" s="45"/>
      <c r="HXD33" s="46" t="s">
        <v>3819</v>
      </c>
      <c r="HXE33" s="133" t="s">
        <v>3837</v>
      </c>
      <c r="HXF33" s="44" t="s">
        <v>3819</v>
      </c>
      <c r="HXG33" s="45"/>
      <c r="HXH33" s="46" t="s">
        <v>3819</v>
      </c>
      <c r="HXI33" s="133" t="s">
        <v>3837</v>
      </c>
      <c r="HXJ33" s="44" t="s">
        <v>3819</v>
      </c>
      <c r="HXK33" s="45"/>
      <c r="HXL33" s="46" t="s">
        <v>3819</v>
      </c>
      <c r="HXM33" s="133" t="s">
        <v>3837</v>
      </c>
      <c r="HXN33" s="44" t="s">
        <v>3819</v>
      </c>
      <c r="HXO33" s="45"/>
      <c r="HXP33" s="46" t="s">
        <v>3819</v>
      </c>
      <c r="HXQ33" s="133" t="s">
        <v>3837</v>
      </c>
      <c r="HXR33" s="44" t="s">
        <v>3819</v>
      </c>
      <c r="HXS33" s="45"/>
      <c r="HXT33" s="46" t="s">
        <v>3819</v>
      </c>
      <c r="HXU33" s="133" t="s">
        <v>3837</v>
      </c>
      <c r="HXV33" s="44" t="s">
        <v>3819</v>
      </c>
      <c r="HXW33" s="45"/>
      <c r="HXX33" s="46" t="s">
        <v>3819</v>
      </c>
      <c r="HXY33" s="133" t="s">
        <v>3837</v>
      </c>
      <c r="HXZ33" s="44" t="s">
        <v>3819</v>
      </c>
      <c r="HYA33" s="45"/>
      <c r="HYB33" s="46" t="s">
        <v>3819</v>
      </c>
      <c r="HYC33" s="133" t="s">
        <v>3837</v>
      </c>
      <c r="HYD33" s="44" t="s">
        <v>3819</v>
      </c>
      <c r="HYE33" s="45"/>
      <c r="HYF33" s="46" t="s">
        <v>3819</v>
      </c>
      <c r="HYG33" s="133" t="s">
        <v>3837</v>
      </c>
      <c r="HYH33" s="44" t="s">
        <v>3819</v>
      </c>
      <c r="HYI33" s="45"/>
      <c r="HYJ33" s="46" t="s">
        <v>3819</v>
      </c>
      <c r="HYK33" s="133" t="s">
        <v>3837</v>
      </c>
      <c r="HYL33" s="44" t="s">
        <v>3819</v>
      </c>
      <c r="HYM33" s="45"/>
      <c r="HYN33" s="46" t="s">
        <v>3819</v>
      </c>
      <c r="HYO33" s="133" t="s">
        <v>3837</v>
      </c>
      <c r="HYP33" s="44" t="s">
        <v>3819</v>
      </c>
      <c r="HYQ33" s="45"/>
      <c r="HYR33" s="46" t="s">
        <v>3819</v>
      </c>
      <c r="HYS33" s="133" t="s">
        <v>3837</v>
      </c>
      <c r="HYT33" s="44" t="s">
        <v>3819</v>
      </c>
      <c r="HYU33" s="45"/>
      <c r="HYV33" s="46" t="s">
        <v>3819</v>
      </c>
      <c r="HYW33" s="133" t="s">
        <v>3837</v>
      </c>
      <c r="HYX33" s="44" t="s">
        <v>3819</v>
      </c>
      <c r="HYY33" s="45"/>
      <c r="HYZ33" s="46" t="s">
        <v>3819</v>
      </c>
      <c r="HZA33" s="133" t="s">
        <v>3837</v>
      </c>
      <c r="HZB33" s="44" t="s">
        <v>3819</v>
      </c>
      <c r="HZC33" s="45"/>
      <c r="HZD33" s="46" t="s">
        <v>3819</v>
      </c>
      <c r="HZE33" s="133" t="s">
        <v>3837</v>
      </c>
      <c r="HZF33" s="44" t="s">
        <v>3819</v>
      </c>
      <c r="HZG33" s="45"/>
      <c r="HZH33" s="46" t="s">
        <v>3819</v>
      </c>
      <c r="HZI33" s="133" t="s">
        <v>3837</v>
      </c>
      <c r="HZJ33" s="44" t="s">
        <v>3819</v>
      </c>
      <c r="HZK33" s="45"/>
      <c r="HZL33" s="46" t="s">
        <v>3819</v>
      </c>
      <c r="HZM33" s="133" t="s">
        <v>3837</v>
      </c>
      <c r="HZN33" s="44" t="s">
        <v>3819</v>
      </c>
      <c r="HZO33" s="45"/>
      <c r="HZP33" s="46" t="s">
        <v>3819</v>
      </c>
      <c r="HZQ33" s="133" t="s">
        <v>3837</v>
      </c>
      <c r="HZR33" s="44" t="s">
        <v>3819</v>
      </c>
      <c r="HZS33" s="45"/>
      <c r="HZT33" s="46" t="s">
        <v>3819</v>
      </c>
      <c r="HZU33" s="133" t="s">
        <v>3837</v>
      </c>
      <c r="HZV33" s="44" t="s">
        <v>3819</v>
      </c>
      <c r="HZW33" s="45"/>
      <c r="HZX33" s="46" t="s">
        <v>3819</v>
      </c>
      <c r="HZY33" s="133" t="s">
        <v>3837</v>
      </c>
      <c r="HZZ33" s="44" t="s">
        <v>3819</v>
      </c>
      <c r="IAA33" s="45"/>
      <c r="IAB33" s="46" t="s">
        <v>3819</v>
      </c>
      <c r="IAC33" s="133" t="s">
        <v>3837</v>
      </c>
      <c r="IAD33" s="44" t="s">
        <v>3819</v>
      </c>
      <c r="IAE33" s="45"/>
      <c r="IAF33" s="46" t="s">
        <v>3819</v>
      </c>
      <c r="IAG33" s="133" t="s">
        <v>3837</v>
      </c>
      <c r="IAH33" s="44" t="s">
        <v>3819</v>
      </c>
      <c r="IAI33" s="45"/>
      <c r="IAJ33" s="46" t="s">
        <v>3819</v>
      </c>
      <c r="IAK33" s="133" t="s">
        <v>3837</v>
      </c>
      <c r="IAL33" s="44" t="s">
        <v>3819</v>
      </c>
      <c r="IAM33" s="45"/>
      <c r="IAN33" s="46" t="s">
        <v>3819</v>
      </c>
      <c r="IAO33" s="133" t="s">
        <v>3837</v>
      </c>
      <c r="IAP33" s="44" t="s">
        <v>3819</v>
      </c>
      <c r="IAQ33" s="45"/>
      <c r="IAR33" s="46" t="s">
        <v>3819</v>
      </c>
      <c r="IAS33" s="133" t="s">
        <v>3837</v>
      </c>
      <c r="IAT33" s="44" t="s">
        <v>3819</v>
      </c>
      <c r="IAU33" s="45"/>
      <c r="IAV33" s="46" t="s">
        <v>3819</v>
      </c>
      <c r="IAW33" s="133" t="s">
        <v>3837</v>
      </c>
      <c r="IAX33" s="44" t="s">
        <v>3819</v>
      </c>
      <c r="IAY33" s="45"/>
      <c r="IAZ33" s="46" t="s">
        <v>3819</v>
      </c>
      <c r="IBA33" s="133" t="s">
        <v>3837</v>
      </c>
      <c r="IBB33" s="44" t="s">
        <v>3819</v>
      </c>
      <c r="IBC33" s="45"/>
      <c r="IBD33" s="46" t="s">
        <v>3819</v>
      </c>
      <c r="IBE33" s="133" t="s">
        <v>3837</v>
      </c>
      <c r="IBF33" s="44" t="s">
        <v>3819</v>
      </c>
      <c r="IBG33" s="45"/>
      <c r="IBH33" s="46" t="s">
        <v>3819</v>
      </c>
      <c r="IBI33" s="133" t="s">
        <v>3837</v>
      </c>
      <c r="IBJ33" s="44" t="s">
        <v>3819</v>
      </c>
      <c r="IBK33" s="45"/>
      <c r="IBL33" s="46" t="s">
        <v>3819</v>
      </c>
      <c r="IBM33" s="133" t="s">
        <v>3837</v>
      </c>
      <c r="IBN33" s="44" t="s">
        <v>3819</v>
      </c>
      <c r="IBO33" s="45"/>
      <c r="IBP33" s="46" t="s">
        <v>3819</v>
      </c>
      <c r="IBQ33" s="133" t="s">
        <v>3837</v>
      </c>
      <c r="IBR33" s="44" t="s">
        <v>3819</v>
      </c>
      <c r="IBS33" s="45"/>
      <c r="IBT33" s="46" t="s">
        <v>3819</v>
      </c>
      <c r="IBU33" s="133" t="s">
        <v>3837</v>
      </c>
      <c r="IBV33" s="44" t="s">
        <v>3819</v>
      </c>
      <c r="IBW33" s="45"/>
      <c r="IBX33" s="46" t="s">
        <v>3819</v>
      </c>
      <c r="IBY33" s="133" t="s">
        <v>3837</v>
      </c>
      <c r="IBZ33" s="44" t="s">
        <v>3819</v>
      </c>
      <c r="ICA33" s="45"/>
      <c r="ICB33" s="46" t="s">
        <v>3819</v>
      </c>
      <c r="ICC33" s="133" t="s">
        <v>3837</v>
      </c>
      <c r="ICD33" s="44" t="s">
        <v>3819</v>
      </c>
      <c r="ICE33" s="45"/>
      <c r="ICF33" s="46" t="s">
        <v>3819</v>
      </c>
      <c r="ICG33" s="133" t="s">
        <v>3837</v>
      </c>
      <c r="ICH33" s="44" t="s">
        <v>3819</v>
      </c>
      <c r="ICI33" s="45"/>
      <c r="ICJ33" s="46" t="s">
        <v>3819</v>
      </c>
      <c r="ICK33" s="133" t="s">
        <v>3837</v>
      </c>
      <c r="ICL33" s="44" t="s">
        <v>3819</v>
      </c>
      <c r="ICM33" s="45"/>
      <c r="ICN33" s="46" t="s">
        <v>3819</v>
      </c>
      <c r="ICO33" s="133" t="s">
        <v>3837</v>
      </c>
      <c r="ICP33" s="44" t="s">
        <v>3819</v>
      </c>
      <c r="ICQ33" s="45"/>
      <c r="ICR33" s="46" t="s">
        <v>3819</v>
      </c>
      <c r="ICS33" s="133" t="s">
        <v>3837</v>
      </c>
      <c r="ICT33" s="44" t="s">
        <v>3819</v>
      </c>
      <c r="ICU33" s="45"/>
      <c r="ICV33" s="46" t="s">
        <v>3819</v>
      </c>
      <c r="ICW33" s="133" t="s">
        <v>3837</v>
      </c>
      <c r="ICX33" s="44" t="s">
        <v>3819</v>
      </c>
      <c r="ICY33" s="45"/>
      <c r="ICZ33" s="46" t="s">
        <v>3819</v>
      </c>
      <c r="IDA33" s="133" t="s">
        <v>3837</v>
      </c>
      <c r="IDB33" s="44" t="s">
        <v>3819</v>
      </c>
      <c r="IDC33" s="45"/>
      <c r="IDD33" s="46" t="s">
        <v>3819</v>
      </c>
      <c r="IDE33" s="133" t="s">
        <v>3837</v>
      </c>
      <c r="IDF33" s="44" t="s">
        <v>3819</v>
      </c>
      <c r="IDG33" s="45"/>
      <c r="IDH33" s="46" t="s">
        <v>3819</v>
      </c>
      <c r="IDI33" s="133" t="s">
        <v>3837</v>
      </c>
      <c r="IDJ33" s="44" t="s">
        <v>3819</v>
      </c>
      <c r="IDK33" s="45"/>
      <c r="IDL33" s="46" t="s">
        <v>3819</v>
      </c>
      <c r="IDM33" s="133" t="s">
        <v>3837</v>
      </c>
      <c r="IDN33" s="44" t="s">
        <v>3819</v>
      </c>
      <c r="IDO33" s="45"/>
      <c r="IDP33" s="46" t="s">
        <v>3819</v>
      </c>
      <c r="IDQ33" s="133" t="s">
        <v>3837</v>
      </c>
      <c r="IDR33" s="44" t="s">
        <v>3819</v>
      </c>
      <c r="IDS33" s="45"/>
      <c r="IDT33" s="46" t="s">
        <v>3819</v>
      </c>
      <c r="IDU33" s="133" t="s">
        <v>3837</v>
      </c>
      <c r="IDV33" s="44" t="s">
        <v>3819</v>
      </c>
      <c r="IDW33" s="45"/>
      <c r="IDX33" s="46" t="s">
        <v>3819</v>
      </c>
      <c r="IDY33" s="133" t="s">
        <v>3837</v>
      </c>
      <c r="IDZ33" s="44" t="s">
        <v>3819</v>
      </c>
      <c r="IEA33" s="45"/>
      <c r="IEB33" s="46" t="s">
        <v>3819</v>
      </c>
      <c r="IEC33" s="133" t="s">
        <v>3837</v>
      </c>
      <c r="IED33" s="44" t="s">
        <v>3819</v>
      </c>
      <c r="IEE33" s="45"/>
      <c r="IEF33" s="46" t="s">
        <v>3819</v>
      </c>
      <c r="IEG33" s="133" t="s">
        <v>3837</v>
      </c>
      <c r="IEH33" s="44" t="s">
        <v>3819</v>
      </c>
      <c r="IEI33" s="45"/>
      <c r="IEJ33" s="46" t="s">
        <v>3819</v>
      </c>
      <c r="IEK33" s="133" t="s">
        <v>3837</v>
      </c>
      <c r="IEL33" s="44" t="s">
        <v>3819</v>
      </c>
      <c r="IEM33" s="45"/>
      <c r="IEN33" s="46" t="s">
        <v>3819</v>
      </c>
      <c r="IEO33" s="133" t="s">
        <v>3837</v>
      </c>
      <c r="IEP33" s="44" t="s">
        <v>3819</v>
      </c>
      <c r="IEQ33" s="45"/>
      <c r="IER33" s="46" t="s">
        <v>3819</v>
      </c>
      <c r="IES33" s="133" t="s">
        <v>3837</v>
      </c>
      <c r="IET33" s="44" t="s">
        <v>3819</v>
      </c>
      <c r="IEU33" s="45"/>
      <c r="IEV33" s="46" t="s">
        <v>3819</v>
      </c>
      <c r="IEW33" s="133" t="s">
        <v>3837</v>
      </c>
      <c r="IEX33" s="44" t="s">
        <v>3819</v>
      </c>
      <c r="IEY33" s="45"/>
      <c r="IEZ33" s="46" t="s">
        <v>3819</v>
      </c>
      <c r="IFA33" s="133" t="s">
        <v>3837</v>
      </c>
      <c r="IFB33" s="44" t="s">
        <v>3819</v>
      </c>
      <c r="IFC33" s="45"/>
      <c r="IFD33" s="46" t="s">
        <v>3819</v>
      </c>
      <c r="IFE33" s="133" t="s">
        <v>3837</v>
      </c>
      <c r="IFF33" s="44" t="s">
        <v>3819</v>
      </c>
      <c r="IFG33" s="45"/>
      <c r="IFH33" s="46" t="s">
        <v>3819</v>
      </c>
      <c r="IFI33" s="133" t="s">
        <v>3837</v>
      </c>
      <c r="IFJ33" s="44" t="s">
        <v>3819</v>
      </c>
      <c r="IFK33" s="45"/>
      <c r="IFL33" s="46" t="s">
        <v>3819</v>
      </c>
      <c r="IFM33" s="133" t="s">
        <v>3837</v>
      </c>
      <c r="IFN33" s="44" t="s">
        <v>3819</v>
      </c>
      <c r="IFO33" s="45"/>
      <c r="IFP33" s="46" t="s">
        <v>3819</v>
      </c>
      <c r="IFQ33" s="133" t="s">
        <v>3837</v>
      </c>
      <c r="IFR33" s="44" t="s">
        <v>3819</v>
      </c>
      <c r="IFS33" s="45"/>
      <c r="IFT33" s="46" t="s">
        <v>3819</v>
      </c>
      <c r="IFU33" s="133" t="s">
        <v>3837</v>
      </c>
      <c r="IFV33" s="44" t="s">
        <v>3819</v>
      </c>
      <c r="IFW33" s="45"/>
      <c r="IFX33" s="46" t="s">
        <v>3819</v>
      </c>
      <c r="IFY33" s="133" t="s">
        <v>3837</v>
      </c>
      <c r="IFZ33" s="44" t="s">
        <v>3819</v>
      </c>
      <c r="IGA33" s="45"/>
      <c r="IGB33" s="46" t="s">
        <v>3819</v>
      </c>
      <c r="IGC33" s="133" t="s">
        <v>3837</v>
      </c>
      <c r="IGD33" s="44" t="s">
        <v>3819</v>
      </c>
      <c r="IGE33" s="45"/>
      <c r="IGF33" s="46" t="s">
        <v>3819</v>
      </c>
      <c r="IGG33" s="133" t="s">
        <v>3837</v>
      </c>
      <c r="IGH33" s="44" t="s">
        <v>3819</v>
      </c>
      <c r="IGI33" s="45"/>
      <c r="IGJ33" s="46" t="s">
        <v>3819</v>
      </c>
      <c r="IGK33" s="133" t="s">
        <v>3837</v>
      </c>
      <c r="IGL33" s="44" t="s">
        <v>3819</v>
      </c>
      <c r="IGM33" s="45"/>
      <c r="IGN33" s="46" t="s">
        <v>3819</v>
      </c>
      <c r="IGO33" s="133" t="s">
        <v>3837</v>
      </c>
      <c r="IGP33" s="44" t="s">
        <v>3819</v>
      </c>
      <c r="IGQ33" s="45"/>
      <c r="IGR33" s="46" t="s">
        <v>3819</v>
      </c>
      <c r="IGS33" s="133" t="s">
        <v>3837</v>
      </c>
      <c r="IGT33" s="44" t="s">
        <v>3819</v>
      </c>
      <c r="IGU33" s="45"/>
      <c r="IGV33" s="46" t="s">
        <v>3819</v>
      </c>
      <c r="IGW33" s="133" t="s">
        <v>3837</v>
      </c>
      <c r="IGX33" s="44" t="s">
        <v>3819</v>
      </c>
      <c r="IGY33" s="45"/>
      <c r="IGZ33" s="46" t="s">
        <v>3819</v>
      </c>
      <c r="IHA33" s="133" t="s">
        <v>3837</v>
      </c>
      <c r="IHB33" s="44" t="s">
        <v>3819</v>
      </c>
      <c r="IHC33" s="45"/>
      <c r="IHD33" s="46" t="s">
        <v>3819</v>
      </c>
      <c r="IHE33" s="133" t="s">
        <v>3837</v>
      </c>
      <c r="IHF33" s="44" t="s">
        <v>3819</v>
      </c>
      <c r="IHG33" s="45"/>
      <c r="IHH33" s="46" t="s">
        <v>3819</v>
      </c>
      <c r="IHI33" s="133" t="s">
        <v>3837</v>
      </c>
      <c r="IHJ33" s="44" t="s">
        <v>3819</v>
      </c>
      <c r="IHK33" s="45"/>
      <c r="IHL33" s="46" t="s">
        <v>3819</v>
      </c>
      <c r="IHM33" s="133" t="s">
        <v>3837</v>
      </c>
      <c r="IHN33" s="44" t="s">
        <v>3819</v>
      </c>
      <c r="IHO33" s="45"/>
      <c r="IHP33" s="46" t="s">
        <v>3819</v>
      </c>
      <c r="IHQ33" s="133" t="s">
        <v>3837</v>
      </c>
      <c r="IHR33" s="44" t="s">
        <v>3819</v>
      </c>
      <c r="IHS33" s="45"/>
      <c r="IHT33" s="46" t="s">
        <v>3819</v>
      </c>
      <c r="IHU33" s="133" t="s">
        <v>3837</v>
      </c>
      <c r="IHV33" s="44" t="s">
        <v>3819</v>
      </c>
      <c r="IHW33" s="45"/>
      <c r="IHX33" s="46" t="s">
        <v>3819</v>
      </c>
      <c r="IHY33" s="133" t="s">
        <v>3837</v>
      </c>
      <c r="IHZ33" s="44" t="s">
        <v>3819</v>
      </c>
      <c r="IIA33" s="45"/>
      <c r="IIB33" s="46" t="s">
        <v>3819</v>
      </c>
      <c r="IIC33" s="133" t="s">
        <v>3837</v>
      </c>
      <c r="IID33" s="44" t="s">
        <v>3819</v>
      </c>
      <c r="IIE33" s="45"/>
      <c r="IIF33" s="46" t="s">
        <v>3819</v>
      </c>
      <c r="IIG33" s="133" t="s">
        <v>3837</v>
      </c>
      <c r="IIH33" s="44" t="s">
        <v>3819</v>
      </c>
      <c r="III33" s="45"/>
      <c r="IIJ33" s="46" t="s">
        <v>3819</v>
      </c>
      <c r="IIK33" s="133" t="s">
        <v>3837</v>
      </c>
      <c r="IIL33" s="44" t="s">
        <v>3819</v>
      </c>
      <c r="IIM33" s="45"/>
      <c r="IIN33" s="46" t="s">
        <v>3819</v>
      </c>
      <c r="IIO33" s="133" t="s">
        <v>3837</v>
      </c>
      <c r="IIP33" s="44" t="s">
        <v>3819</v>
      </c>
      <c r="IIQ33" s="45"/>
      <c r="IIR33" s="46" t="s">
        <v>3819</v>
      </c>
      <c r="IIS33" s="133" t="s">
        <v>3837</v>
      </c>
      <c r="IIT33" s="44" t="s">
        <v>3819</v>
      </c>
      <c r="IIU33" s="45"/>
      <c r="IIV33" s="46" t="s">
        <v>3819</v>
      </c>
      <c r="IIW33" s="133" t="s">
        <v>3837</v>
      </c>
      <c r="IIX33" s="44" t="s">
        <v>3819</v>
      </c>
      <c r="IIY33" s="45"/>
      <c r="IIZ33" s="46" t="s">
        <v>3819</v>
      </c>
      <c r="IJA33" s="133" t="s">
        <v>3837</v>
      </c>
      <c r="IJB33" s="44" t="s">
        <v>3819</v>
      </c>
      <c r="IJC33" s="45"/>
      <c r="IJD33" s="46" t="s">
        <v>3819</v>
      </c>
      <c r="IJE33" s="133" t="s">
        <v>3837</v>
      </c>
      <c r="IJF33" s="44" t="s">
        <v>3819</v>
      </c>
      <c r="IJG33" s="45"/>
      <c r="IJH33" s="46" t="s">
        <v>3819</v>
      </c>
      <c r="IJI33" s="133" t="s">
        <v>3837</v>
      </c>
      <c r="IJJ33" s="44" t="s">
        <v>3819</v>
      </c>
      <c r="IJK33" s="45"/>
      <c r="IJL33" s="46" t="s">
        <v>3819</v>
      </c>
      <c r="IJM33" s="133" t="s">
        <v>3837</v>
      </c>
      <c r="IJN33" s="44" t="s">
        <v>3819</v>
      </c>
      <c r="IJO33" s="45"/>
      <c r="IJP33" s="46" t="s">
        <v>3819</v>
      </c>
      <c r="IJQ33" s="133" t="s">
        <v>3837</v>
      </c>
      <c r="IJR33" s="44" t="s">
        <v>3819</v>
      </c>
      <c r="IJS33" s="45"/>
      <c r="IJT33" s="46" t="s">
        <v>3819</v>
      </c>
      <c r="IJU33" s="133" t="s">
        <v>3837</v>
      </c>
      <c r="IJV33" s="44" t="s">
        <v>3819</v>
      </c>
      <c r="IJW33" s="45"/>
      <c r="IJX33" s="46" t="s">
        <v>3819</v>
      </c>
      <c r="IJY33" s="133" t="s">
        <v>3837</v>
      </c>
      <c r="IJZ33" s="44" t="s">
        <v>3819</v>
      </c>
      <c r="IKA33" s="45"/>
      <c r="IKB33" s="46" t="s">
        <v>3819</v>
      </c>
      <c r="IKC33" s="133" t="s">
        <v>3837</v>
      </c>
      <c r="IKD33" s="44" t="s">
        <v>3819</v>
      </c>
      <c r="IKE33" s="45"/>
      <c r="IKF33" s="46" t="s">
        <v>3819</v>
      </c>
      <c r="IKG33" s="133" t="s">
        <v>3837</v>
      </c>
      <c r="IKH33" s="44" t="s">
        <v>3819</v>
      </c>
      <c r="IKI33" s="45"/>
      <c r="IKJ33" s="46" t="s">
        <v>3819</v>
      </c>
      <c r="IKK33" s="133" t="s">
        <v>3837</v>
      </c>
      <c r="IKL33" s="44" t="s">
        <v>3819</v>
      </c>
      <c r="IKM33" s="45"/>
      <c r="IKN33" s="46" t="s">
        <v>3819</v>
      </c>
      <c r="IKO33" s="133" t="s">
        <v>3837</v>
      </c>
      <c r="IKP33" s="44" t="s">
        <v>3819</v>
      </c>
      <c r="IKQ33" s="45"/>
      <c r="IKR33" s="46" t="s">
        <v>3819</v>
      </c>
      <c r="IKS33" s="133" t="s">
        <v>3837</v>
      </c>
      <c r="IKT33" s="44" t="s">
        <v>3819</v>
      </c>
      <c r="IKU33" s="45"/>
      <c r="IKV33" s="46" t="s">
        <v>3819</v>
      </c>
      <c r="IKW33" s="133" t="s">
        <v>3837</v>
      </c>
      <c r="IKX33" s="44" t="s">
        <v>3819</v>
      </c>
      <c r="IKY33" s="45"/>
      <c r="IKZ33" s="46" t="s">
        <v>3819</v>
      </c>
      <c r="ILA33" s="133" t="s">
        <v>3837</v>
      </c>
      <c r="ILB33" s="44" t="s">
        <v>3819</v>
      </c>
      <c r="ILC33" s="45"/>
      <c r="ILD33" s="46" t="s">
        <v>3819</v>
      </c>
      <c r="ILE33" s="133" t="s">
        <v>3837</v>
      </c>
      <c r="ILF33" s="44" t="s">
        <v>3819</v>
      </c>
      <c r="ILG33" s="45"/>
      <c r="ILH33" s="46" t="s">
        <v>3819</v>
      </c>
      <c r="ILI33" s="133" t="s">
        <v>3837</v>
      </c>
      <c r="ILJ33" s="44" t="s">
        <v>3819</v>
      </c>
      <c r="ILK33" s="45"/>
      <c r="ILL33" s="46" t="s">
        <v>3819</v>
      </c>
      <c r="ILM33" s="133" t="s">
        <v>3837</v>
      </c>
      <c r="ILN33" s="44" t="s">
        <v>3819</v>
      </c>
      <c r="ILO33" s="45"/>
      <c r="ILP33" s="46" t="s">
        <v>3819</v>
      </c>
      <c r="ILQ33" s="133" t="s">
        <v>3837</v>
      </c>
      <c r="ILR33" s="44" t="s">
        <v>3819</v>
      </c>
      <c r="ILS33" s="45"/>
      <c r="ILT33" s="46" t="s">
        <v>3819</v>
      </c>
      <c r="ILU33" s="133" t="s">
        <v>3837</v>
      </c>
      <c r="ILV33" s="44" t="s">
        <v>3819</v>
      </c>
      <c r="ILW33" s="45"/>
      <c r="ILX33" s="46" t="s">
        <v>3819</v>
      </c>
      <c r="ILY33" s="133" t="s">
        <v>3837</v>
      </c>
      <c r="ILZ33" s="44" t="s">
        <v>3819</v>
      </c>
      <c r="IMA33" s="45"/>
      <c r="IMB33" s="46" t="s">
        <v>3819</v>
      </c>
      <c r="IMC33" s="133" t="s">
        <v>3837</v>
      </c>
      <c r="IMD33" s="44" t="s">
        <v>3819</v>
      </c>
      <c r="IME33" s="45"/>
      <c r="IMF33" s="46" t="s">
        <v>3819</v>
      </c>
      <c r="IMG33" s="133" t="s">
        <v>3837</v>
      </c>
      <c r="IMH33" s="44" t="s">
        <v>3819</v>
      </c>
      <c r="IMI33" s="45"/>
      <c r="IMJ33" s="46" t="s">
        <v>3819</v>
      </c>
      <c r="IMK33" s="133" t="s">
        <v>3837</v>
      </c>
      <c r="IML33" s="44" t="s">
        <v>3819</v>
      </c>
      <c r="IMM33" s="45"/>
      <c r="IMN33" s="46" t="s">
        <v>3819</v>
      </c>
      <c r="IMO33" s="133" t="s">
        <v>3837</v>
      </c>
      <c r="IMP33" s="44" t="s">
        <v>3819</v>
      </c>
      <c r="IMQ33" s="45"/>
      <c r="IMR33" s="46" t="s">
        <v>3819</v>
      </c>
      <c r="IMS33" s="133" t="s">
        <v>3837</v>
      </c>
      <c r="IMT33" s="44" t="s">
        <v>3819</v>
      </c>
      <c r="IMU33" s="45"/>
      <c r="IMV33" s="46" t="s">
        <v>3819</v>
      </c>
      <c r="IMW33" s="133" t="s">
        <v>3837</v>
      </c>
      <c r="IMX33" s="44" t="s">
        <v>3819</v>
      </c>
      <c r="IMY33" s="45"/>
      <c r="IMZ33" s="46" t="s">
        <v>3819</v>
      </c>
      <c r="INA33" s="133" t="s">
        <v>3837</v>
      </c>
      <c r="INB33" s="44" t="s">
        <v>3819</v>
      </c>
      <c r="INC33" s="45"/>
      <c r="IND33" s="46" t="s">
        <v>3819</v>
      </c>
      <c r="INE33" s="133" t="s">
        <v>3837</v>
      </c>
      <c r="INF33" s="44" t="s">
        <v>3819</v>
      </c>
      <c r="ING33" s="45"/>
      <c r="INH33" s="46" t="s">
        <v>3819</v>
      </c>
      <c r="INI33" s="133" t="s">
        <v>3837</v>
      </c>
      <c r="INJ33" s="44" t="s">
        <v>3819</v>
      </c>
      <c r="INK33" s="45"/>
      <c r="INL33" s="46" t="s">
        <v>3819</v>
      </c>
      <c r="INM33" s="133" t="s">
        <v>3837</v>
      </c>
      <c r="INN33" s="44" t="s">
        <v>3819</v>
      </c>
      <c r="INO33" s="45"/>
      <c r="INP33" s="46" t="s">
        <v>3819</v>
      </c>
      <c r="INQ33" s="133" t="s">
        <v>3837</v>
      </c>
      <c r="INR33" s="44" t="s">
        <v>3819</v>
      </c>
      <c r="INS33" s="45"/>
      <c r="INT33" s="46" t="s">
        <v>3819</v>
      </c>
      <c r="INU33" s="133" t="s">
        <v>3837</v>
      </c>
      <c r="INV33" s="44" t="s">
        <v>3819</v>
      </c>
      <c r="INW33" s="45"/>
      <c r="INX33" s="46" t="s">
        <v>3819</v>
      </c>
      <c r="INY33" s="133" t="s">
        <v>3837</v>
      </c>
      <c r="INZ33" s="44" t="s">
        <v>3819</v>
      </c>
      <c r="IOA33" s="45"/>
      <c r="IOB33" s="46" t="s">
        <v>3819</v>
      </c>
      <c r="IOC33" s="133" t="s">
        <v>3837</v>
      </c>
      <c r="IOD33" s="44" t="s">
        <v>3819</v>
      </c>
      <c r="IOE33" s="45"/>
      <c r="IOF33" s="46" t="s">
        <v>3819</v>
      </c>
      <c r="IOG33" s="133" t="s">
        <v>3837</v>
      </c>
      <c r="IOH33" s="44" t="s">
        <v>3819</v>
      </c>
      <c r="IOI33" s="45"/>
      <c r="IOJ33" s="46" t="s">
        <v>3819</v>
      </c>
      <c r="IOK33" s="133" t="s">
        <v>3837</v>
      </c>
      <c r="IOL33" s="44" t="s">
        <v>3819</v>
      </c>
      <c r="IOM33" s="45"/>
      <c r="ION33" s="46" t="s">
        <v>3819</v>
      </c>
      <c r="IOO33" s="133" t="s">
        <v>3837</v>
      </c>
      <c r="IOP33" s="44" t="s">
        <v>3819</v>
      </c>
      <c r="IOQ33" s="45"/>
      <c r="IOR33" s="46" t="s">
        <v>3819</v>
      </c>
      <c r="IOS33" s="133" t="s">
        <v>3837</v>
      </c>
      <c r="IOT33" s="44" t="s">
        <v>3819</v>
      </c>
      <c r="IOU33" s="45"/>
      <c r="IOV33" s="46" t="s">
        <v>3819</v>
      </c>
      <c r="IOW33" s="133" t="s">
        <v>3837</v>
      </c>
      <c r="IOX33" s="44" t="s">
        <v>3819</v>
      </c>
      <c r="IOY33" s="45"/>
      <c r="IOZ33" s="46" t="s">
        <v>3819</v>
      </c>
      <c r="IPA33" s="133" t="s">
        <v>3837</v>
      </c>
      <c r="IPB33" s="44" t="s">
        <v>3819</v>
      </c>
      <c r="IPC33" s="45"/>
      <c r="IPD33" s="46" t="s">
        <v>3819</v>
      </c>
      <c r="IPE33" s="133" t="s">
        <v>3837</v>
      </c>
      <c r="IPF33" s="44" t="s">
        <v>3819</v>
      </c>
      <c r="IPG33" s="45"/>
      <c r="IPH33" s="46" t="s">
        <v>3819</v>
      </c>
      <c r="IPI33" s="133" t="s">
        <v>3837</v>
      </c>
      <c r="IPJ33" s="44" t="s">
        <v>3819</v>
      </c>
      <c r="IPK33" s="45"/>
      <c r="IPL33" s="46" t="s">
        <v>3819</v>
      </c>
      <c r="IPM33" s="133" t="s">
        <v>3837</v>
      </c>
      <c r="IPN33" s="44" t="s">
        <v>3819</v>
      </c>
      <c r="IPO33" s="45"/>
      <c r="IPP33" s="46" t="s">
        <v>3819</v>
      </c>
      <c r="IPQ33" s="133" t="s">
        <v>3837</v>
      </c>
      <c r="IPR33" s="44" t="s">
        <v>3819</v>
      </c>
      <c r="IPS33" s="45"/>
      <c r="IPT33" s="46" t="s">
        <v>3819</v>
      </c>
      <c r="IPU33" s="133" t="s">
        <v>3837</v>
      </c>
      <c r="IPV33" s="44" t="s">
        <v>3819</v>
      </c>
      <c r="IPW33" s="45"/>
      <c r="IPX33" s="46" t="s">
        <v>3819</v>
      </c>
      <c r="IPY33" s="133" t="s">
        <v>3837</v>
      </c>
      <c r="IPZ33" s="44" t="s">
        <v>3819</v>
      </c>
      <c r="IQA33" s="45"/>
      <c r="IQB33" s="46" t="s">
        <v>3819</v>
      </c>
      <c r="IQC33" s="133" t="s">
        <v>3837</v>
      </c>
      <c r="IQD33" s="44" t="s">
        <v>3819</v>
      </c>
      <c r="IQE33" s="45"/>
      <c r="IQF33" s="46" t="s">
        <v>3819</v>
      </c>
      <c r="IQG33" s="133" t="s">
        <v>3837</v>
      </c>
      <c r="IQH33" s="44" t="s">
        <v>3819</v>
      </c>
      <c r="IQI33" s="45"/>
      <c r="IQJ33" s="46" t="s">
        <v>3819</v>
      </c>
      <c r="IQK33" s="133" t="s">
        <v>3837</v>
      </c>
      <c r="IQL33" s="44" t="s">
        <v>3819</v>
      </c>
      <c r="IQM33" s="45"/>
      <c r="IQN33" s="46" t="s">
        <v>3819</v>
      </c>
      <c r="IQO33" s="133" t="s">
        <v>3837</v>
      </c>
      <c r="IQP33" s="44" t="s">
        <v>3819</v>
      </c>
      <c r="IQQ33" s="45"/>
      <c r="IQR33" s="46" t="s">
        <v>3819</v>
      </c>
      <c r="IQS33" s="133" t="s">
        <v>3837</v>
      </c>
      <c r="IQT33" s="44" t="s">
        <v>3819</v>
      </c>
      <c r="IQU33" s="45"/>
      <c r="IQV33" s="46" t="s">
        <v>3819</v>
      </c>
      <c r="IQW33" s="133" t="s">
        <v>3837</v>
      </c>
      <c r="IQX33" s="44" t="s">
        <v>3819</v>
      </c>
      <c r="IQY33" s="45"/>
      <c r="IQZ33" s="46" t="s">
        <v>3819</v>
      </c>
      <c r="IRA33" s="133" t="s">
        <v>3837</v>
      </c>
      <c r="IRB33" s="44" t="s">
        <v>3819</v>
      </c>
      <c r="IRC33" s="45"/>
      <c r="IRD33" s="46" t="s">
        <v>3819</v>
      </c>
      <c r="IRE33" s="133" t="s">
        <v>3837</v>
      </c>
      <c r="IRF33" s="44" t="s">
        <v>3819</v>
      </c>
      <c r="IRG33" s="45"/>
      <c r="IRH33" s="46" t="s">
        <v>3819</v>
      </c>
      <c r="IRI33" s="133" t="s">
        <v>3837</v>
      </c>
      <c r="IRJ33" s="44" t="s">
        <v>3819</v>
      </c>
      <c r="IRK33" s="45"/>
      <c r="IRL33" s="46" t="s">
        <v>3819</v>
      </c>
      <c r="IRM33" s="133" t="s">
        <v>3837</v>
      </c>
      <c r="IRN33" s="44" t="s">
        <v>3819</v>
      </c>
      <c r="IRO33" s="45"/>
      <c r="IRP33" s="46" t="s">
        <v>3819</v>
      </c>
      <c r="IRQ33" s="133" t="s">
        <v>3837</v>
      </c>
      <c r="IRR33" s="44" t="s">
        <v>3819</v>
      </c>
      <c r="IRS33" s="45"/>
      <c r="IRT33" s="46" t="s">
        <v>3819</v>
      </c>
      <c r="IRU33" s="133" t="s">
        <v>3837</v>
      </c>
      <c r="IRV33" s="44" t="s">
        <v>3819</v>
      </c>
      <c r="IRW33" s="45"/>
      <c r="IRX33" s="46" t="s">
        <v>3819</v>
      </c>
      <c r="IRY33" s="133" t="s">
        <v>3837</v>
      </c>
      <c r="IRZ33" s="44" t="s">
        <v>3819</v>
      </c>
      <c r="ISA33" s="45"/>
      <c r="ISB33" s="46" t="s">
        <v>3819</v>
      </c>
      <c r="ISC33" s="133" t="s">
        <v>3837</v>
      </c>
      <c r="ISD33" s="44" t="s">
        <v>3819</v>
      </c>
      <c r="ISE33" s="45"/>
      <c r="ISF33" s="46" t="s">
        <v>3819</v>
      </c>
      <c r="ISG33" s="133" t="s">
        <v>3837</v>
      </c>
      <c r="ISH33" s="44" t="s">
        <v>3819</v>
      </c>
      <c r="ISI33" s="45"/>
      <c r="ISJ33" s="46" t="s">
        <v>3819</v>
      </c>
      <c r="ISK33" s="133" t="s">
        <v>3837</v>
      </c>
      <c r="ISL33" s="44" t="s">
        <v>3819</v>
      </c>
      <c r="ISM33" s="45"/>
      <c r="ISN33" s="46" t="s">
        <v>3819</v>
      </c>
      <c r="ISO33" s="133" t="s">
        <v>3837</v>
      </c>
      <c r="ISP33" s="44" t="s">
        <v>3819</v>
      </c>
      <c r="ISQ33" s="45"/>
      <c r="ISR33" s="46" t="s">
        <v>3819</v>
      </c>
      <c r="ISS33" s="133" t="s">
        <v>3837</v>
      </c>
      <c r="IST33" s="44" t="s">
        <v>3819</v>
      </c>
      <c r="ISU33" s="45"/>
      <c r="ISV33" s="46" t="s">
        <v>3819</v>
      </c>
      <c r="ISW33" s="133" t="s">
        <v>3837</v>
      </c>
      <c r="ISX33" s="44" t="s">
        <v>3819</v>
      </c>
      <c r="ISY33" s="45"/>
      <c r="ISZ33" s="46" t="s">
        <v>3819</v>
      </c>
      <c r="ITA33" s="133" t="s">
        <v>3837</v>
      </c>
      <c r="ITB33" s="44" t="s">
        <v>3819</v>
      </c>
      <c r="ITC33" s="45"/>
      <c r="ITD33" s="46" t="s">
        <v>3819</v>
      </c>
      <c r="ITE33" s="133" t="s">
        <v>3837</v>
      </c>
      <c r="ITF33" s="44" t="s">
        <v>3819</v>
      </c>
      <c r="ITG33" s="45"/>
      <c r="ITH33" s="46" t="s">
        <v>3819</v>
      </c>
      <c r="ITI33" s="133" t="s">
        <v>3837</v>
      </c>
      <c r="ITJ33" s="44" t="s">
        <v>3819</v>
      </c>
      <c r="ITK33" s="45"/>
      <c r="ITL33" s="46" t="s">
        <v>3819</v>
      </c>
      <c r="ITM33" s="133" t="s">
        <v>3837</v>
      </c>
      <c r="ITN33" s="44" t="s">
        <v>3819</v>
      </c>
      <c r="ITO33" s="45"/>
      <c r="ITP33" s="46" t="s">
        <v>3819</v>
      </c>
      <c r="ITQ33" s="133" t="s">
        <v>3837</v>
      </c>
      <c r="ITR33" s="44" t="s">
        <v>3819</v>
      </c>
      <c r="ITS33" s="45"/>
      <c r="ITT33" s="46" t="s">
        <v>3819</v>
      </c>
      <c r="ITU33" s="133" t="s">
        <v>3837</v>
      </c>
      <c r="ITV33" s="44" t="s">
        <v>3819</v>
      </c>
      <c r="ITW33" s="45"/>
      <c r="ITX33" s="46" t="s">
        <v>3819</v>
      </c>
      <c r="ITY33" s="133" t="s">
        <v>3837</v>
      </c>
      <c r="ITZ33" s="44" t="s">
        <v>3819</v>
      </c>
      <c r="IUA33" s="45"/>
      <c r="IUB33" s="46" t="s">
        <v>3819</v>
      </c>
      <c r="IUC33" s="133" t="s">
        <v>3837</v>
      </c>
      <c r="IUD33" s="44" t="s">
        <v>3819</v>
      </c>
      <c r="IUE33" s="45"/>
      <c r="IUF33" s="46" t="s">
        <v>3819</v>
      </c>
      <c r="IUG33" s="133" t="s">
        <v>3837</v>
      </c>
      <c r="IUH33" s="44" t="s">
        <v>3819</v>
      </c>
      <c r="IUI33" s="45"/>
      <c r="IUJ33" s="46" t="s">
        <v>3819</v>
      </c>
      <c r="IUK33" s="133" t="s">
        <v>3837</v>
      </c>
      <c r="IUL33" s="44" t="s">
        <v>3819</v>
      </c>
      <c r="IUM33" s="45"/>
      <c r="IUN33" s="46" t="s">
        <v>3819</v>
      </c>
      <c r="IUO33" s="133" t="s">
        <v>3837</v>
      </c>
      <c r="IUP33" s="44" t="s">
        <v>3819</v>
      </c>
      <c r="IUQ33" s="45"/>
      <c r="IUR33" s="46" t="s">
        <v>3819</v>
      </c>
      <c r="IUS33" s="133" t="s">
        <v>3837</v>
      </c>
      <c r="IUT33" s="44" t="s">
        <v>3819</v>
      </c>
      <c r="IUU33" s="45"/>
      <c r="IUV33" s="46" t="s">
        <v>3819</v>
      </c>
      <c r="IUW33" s="133" t="s">
        <v>3837</v>
      </c>
      <c r="IUX33" s="44" t="s">
        <v>3819</v>
      </c>
      <c r="IUY33" s="45"/>
      <c r="IUZ33" s="46" t="s">
        <v>3819</v>
      </c>
      <c r="IVA33" s="133" t="s">
        <v>3837</v>
      </c>
      <c r="IVB33" s="44" t="s">
        <v>3819</v>
      </c>
      <c r="IVC33" s="45"/>
      <c r="IVD33" s="46" t="s">
        <v>3819</v>
      </c>
      <c r="IVE33" s="133" t="s">
        <v>3837</v>
      </c>
      <c r="IVF33" s="44" t="s">
        <v>3819</v>
      </c>
      <c r="IVG33" s="45"/>
      <c r="IVH33" s="46" t="s">
        <v>3819</v>
      </c>
      <c r="IVI33" s="133" t="s">
        <v>3837</v>
      </c>
      <c r="IVJ33" s="44" t="s">
        <v>3819</v>
      </c>
      <c r="IVK33" s="45"/>
      <c r="IVL33" s="46" t="s">
        <v>3819</v>
      </c>
      <c r="IVM33" s="133" t="s">
        <v>3837</v>
      </c>
      <c r="IVN33" s="44" t="s">
        <v>3819</v>
      </c>
      <c r="IVO33" s="45"/>
      <c r="IVP33" s="46" t="s">
        <v>3819</v>
      </c>
      <c r="IVQ33" s="133" t="s">
        <v>3837</v>
      </c>
      <c r="IVR33" s="44" t="s">
        <v>3819</v>
      </c>
      <c r="IVS33" s="45"/>
      <c r="IVT33" s="46" t="s">
        <v>3819</v>
      </c>
      <c r="IVU33" s="133" t="s">
        <v>3837</v>
      </c>
      <c r="IVV33" s="44" t="s">
        <v>3819</v>
      </c>
      <c r="IVW33" s="45"/>
      <c r="IVX33" s="46" t="s">
        <v>3819</v>
      </c>
      <c r="IVY33" s="133" t="s">
        <v>3837</v>
      </c>
      <c r="IVZ33" s="44" t="s">
        <v>3819</v>
      </c>
      <c r="IWA33" s="45"/>
      <c r="IWB33" s="46" t="s">
        <v>3819</v>
      </c>
      <c r="IWC33" s="133" t="s">
        <v>3837</v>
      </c>
      <c r="IWD33" s="44" t="s">
        <v>3819</v>
      </c>
      <c r="IWE33" s="45"/>
      <c r="IWF33" s="46" t="s">
        <v>3819</v>
      </c>
      <c r="IWG33" s="133" t="s">
        <v>3837</v>
      </c>
      <c r="IWH33" s="44" t="s">
        <v>3819</v>
      </c>
      <c r="IWI33" s="45"/>
      <c r="IWJ33" s="46" t="s">
        <v>3819</v>
      </c>
      <c r="IWK33" s="133" t="s">
        <v>3837</v>
      </c>
      <c r="IWL33" s="44" t="s">
        <v>3819</v>
      </c>
      <c r="IWM33" s="45"/>
      <c r="IWN33" s="46" t="s">
        <v>3819</v>
      </c>
      <c r="IWO33" s="133" t="s">
        <v>3837</v>
      </c>
      <c r="IWP33" s="44" t="s">
        <v>3819</v>
      </c>
      <c r="IWQ33" s="45"/>
      <c r="IWR33" s="46" t="s">
        <v>3819</v>
      </c>
      <c r="IWS33" s="133" t="s">
        <v>3837</v>
      </c>
      <c r="IWT33" s="44" t="s">
        <v>3819</v>
      </c>
      <c r="IWU33" s="45"/>
      <c r="IWV33" s="46" t="s">
        <v>3819</v>
      </c>
      <c r="IWW33" s="133" t="s">
        <v>3837</v>
      </c>
      <c r="IWX33" s="44" t="s">
        <v>3819</v>
      </c>
      <c r="IWY33" s="45"/>
      <c r="IWZ33" s="46" t="s">
        <v>3819</v>
      </c>
      <c r="IXA33" s="133" t="s">
        <v>3837</v>
      </c>
      <c r="IXB33" s="44" t="s">
        <v>3819</v>
      </c>
      <c r="IXC33" s="45"/>
      <c r="IXD33" s="46" t="s">
        <v>3819</v>
      </c>
      <c r="IXE33" s="133" t="s">
        <v>3837</v>
      </c>
      <c r="IXF33" s="44" t="s">
        <v>3819</v>
      </c>
      <c r="IXG33" s="45"/>
      <c r="IXH33" s="46" t="s">
        <v>3819</v>
      </c>
      <c r="IXI33" s="133" t="s">
        <v>3837</v>
      </c>
      <c r="IXJ33" s="44" t="s">
        <v>3819</v>
      </c>
      <c r="IXK33" s="45"/>
      <c r="IXL33" s="46" t="s">
        <v>3819</v>
      </c>
      <c r="IXM33" s="133" t="s">
        <v>3837</v>
      </c>
      <c r="IXN33" s="44" t="s">
        <v>3819</v>
      </c>
      <c r="IXO33" s="45"/>
      <c r="IXP33" s="46" t="s">
        <v>3819</v>
      </c>
      <c r="IXQ33" s="133" t="s">
        <v>3837</v>
      </c>
      <c r="IXR33" s="44" t="s">
        <v>3819</v>
      </c>
      <c r="IXS33" s="45"/>
      <c r="IXT33" s="46" t="s">
        <v>3819</v>
      </c>
      <c r="IXU33" s="133" t="s">
        <v>3837</v>
      </c>
      <c r="IXV33" s="44" t="s">
        <v>3819</v>
      </c>
      <c r="IXW33" s="45"/>
      <c r="IXX33" s="46" t="s">
        <v>3819</v>
      </c>
      <c r="IXY33" s="133" t="s">
        <v>3837</v>
      </c>
      <c r="IXZ33" s="44" t="s">
        <v>3819</v>
      </c>
      <c r="IYA33" s="45"/>
      <c r="IYB33" s="46" t="s">
        <v>3819</v>
      </c>
      <c r="IYC33" s="133" t="s">
        <v>3837</v>
      </c>
      <c r="IYD33" s="44" t="s">
        <v>3819</v>
      </c>
      <c r="IYE33" s="45"/>
      <c r="IYF33" s="46" t="s">
        <v>3819</v>
      </c>
      <c r="IYG33" s="133" t="s">
        <v>3837</v>
      </c>
      <c r="IYH33" s="44" t="s">
        <v>3819</v>
      </c>
      <c r="IYI33" s="45"/>
      <c r="IYJ33" s="46" t="s">
        <v>3819</v>
      </c>
      <c r="IYK33" s="133" t="s">
        <v>3837</v>
      </c>
      <c r="IYL33" s="44" t="s">
        <v>3819</v>
      </c>
      <c r="IYM33" s="45"/>
      <c r="IYN33" s="46" t="s">
        <v>3819</v>
      </c>
      <c r="IYO33" s="133" t="s">
        <v>3837</v>
      </c>
      <c r="IYP33" s="44" t="s">
        <v>3819</v>
      </c>
      <c r="IYQ33" s="45"/>
      <c r="IYR33" s="46" t="s">
        <v>3819</v>
      </c>
      <c r="IYS33" s="133" t="s">
        <v>3837</v>
      </c>
      <c r="IYT33" s="44" t="s">
        <v>3819</v>
      </c>
      <c r="IYU33" s="45"/>
      <c r="IYV33" s="46" t="s">
        <v>3819</v>
      </c>
      <c r="IYW33" s="133" t="s">
        <v>3837</v>
      </c>
      <c r="IYX33" s="44" t="s">
        <v>3819</v>
      </c>
      <c r="IYY33" s="45"/>
      <c r="IYZ33" s="46" t="s">
        <v>3819</v>
      </c>
      <c r="IZA33" s="133" t="s">
        <v>3837</v>
      </c>
      <c r="IZB33" s="44" t="s">
        <v>3819</v>
      </c>
      <c r="IZC33" s="45"/>
      <c r="IZD33" s="46" t="s">
        <v>3819</v>
      </c>
      <c r="IZE33" s="133" t="s">
        <v>3837</v>
      </c>
      <c r="IZF33" s="44" t="s">
        <v>3819</v>
      </c>
      <c r="IZG33" s="45"/>
      <c r="IZH33" s="46" t="s">
        <v>3819</v>
      </c>
      <c r="IZI33" s="133" t="s">
        <v>3837</v>
      </c>
      <c r="IZJ33" s="44" t="s">
        <v>3819</v>
      </c>
      <c r="IZK33" s="45"/>
      <c r="IZL33" s="46" t="s">
        <v>3819</v>
      </c>
      <c r="IZM33" s="133" t="s">
        <v>3837</v>
      </c>
      <c r="IZN33" s="44" t="s">
        <v>3819</v>
      </c>
      <c r="IZO33" s="45"/>
      <c r="IZP33" s="46" t="s">
        <v>3819</v>
      </c>
      <c r="IZQ33" s="133" t="s">
        <v>3837</v>
      </c>
      <c r="IZR33" s="44" t="s">
        <v>3819</v>
      </c>
      <c r="IZS33" s="45"/>
      <c r="IZT33" s="46" t="s">
        <v>3819</v>
      </c>
      <c r="IZU33" s="133" t="s">
        <v>3837</v>
      </c>
      <c r="IZV33" s="44" t="s">
        <v>3819</v>
      </c>
      <c r="IZW33" s="45"/>
      <c r="IZX33" s="46" t="s">
        <v>3819</v>
      </c>
      <c r="IZY33" s="133" t="s">
        <v>3837</v>
      </c>
      <c r="IZZ33" s="44" t="s">
        <v>3819</v>
      </c>
      <c r="JAA33" s="45"/>
      <c r="JAB33" s="46" t="s">
        <v>3819</v>
      </c>
      <c r="JAC33" s="133" t="s">
        <v>3837</v>
      </c>
      <c r="JAD33" s="44" t="s">
        <v>3819</v>
      </c>
      <c r="JAE33" s="45"/>
      <c r="JAF33" s="46" t="s">
        <v>3819</v>
      </c>
      <c r="JAG33" s="133" t="s">
        <v>3837</v>
      </c>
      <c r="JAH33" s="44" t="s">
        <v>3819</v>
      </c>
      <c r="JAI33" s="45"/>
      <c r="JAJ33" s="46" t="s">
        <v>3819</v>
      </c>
      <c r="JAK33" s="133" t="s">
        <v>3837</v>
      </c>
      <c r="JAL33" s="44" t="s">
        <v>3819</v>
      </c>
      <c r="JAM33" s="45"/>
      <c r="JAN33" s="46" t="s">
        <v>3819</v>
      </c>
      <c r="JAO33" s="133" t="s">
        <v>3837</v>
      </c>
      <c r="JAP33" s="44" t="s">
        <v>3819</v>
      </c>
      <c r="JAQ33" s="45"/>
      <c r="JAR33" s="46" t="s">
        <v>3819</v>
      </c>
      <c r="JAS33" s="133" t="s">
        <v>3837</v>
      </c>
      <c r="JAT33" s="44" t="s">
        <v>3819</v>
      </c>
      <c r="JAU33" s="45"/>
      <c r="JAV33" s="46" t="s">
        <v>3819</v>
      </c>
      <c r="JAW33" s="133" t="s">
        <v>3837</v>
      </c>
      <c r="JAX33" s="44" t="s">
        <v>3819</v>
      </c>
      <c r="JAY33" s="45"/>
      <c r="JAZ33" s="46" t="s">
        <v>3819</v>
      </c>
      <c r="JBA33" s="133" t="s">
        <v>3837</v>
      </c>
      <c r="JBB33" s="44" t="s">
        <v>3819</v>
      </c>
      <c r="JBC33" s="45"/>
      <c r="JBD33" s="46" t="s">
        <v>3819</v>
      </c>
      <c r="JBE33" s="133" t="s">
        <v>3837</v>
      </c>
      <c r="JBF33" s="44" t="s">
        <v>3819</v>
      </c>
      <c r="JBG33" s="45"/>
      <c r="JBH33" s="46" t="s">
        <v>3819</v>
      </c>
      <c r="JBI33" s="133" t="s">
        <v>3837</v>
      </c>
      <c r="JBJ33" s="44" t="s">
        <v>3819</v>
      </c>
      <c r="JBK33" s="45"/>
      <c r="JBL33" s="46" t="s">
        <v>3819</v>
      </c>
      <c r="JBM33" s="133" t="s">
        <v>3837</v>
      </c>
      <c r="JBN33" s="44" t="s">
        <v>3819</v>
      </c>
      <c r="JBO33" s="45"/>
      <c r="JBP33" s="46" t="s">
        <v>3819</v>
      </c>
      <c r="JBQ33" s="133" t="s">
        <v>3837</v>
      </c>
      <c r="JBR33" s="44" t="s">
        <v>3819</v>
      </c>
      <c r="JBS33" s="45"/>
      <c r="JBT33" s="46" t="s">
        <v>3819</v>
      </c>
      <c r="JBU33" s="133" t="s">
        <v>3837</v>
      </c>
      <c r="JBV33" s="44" t="s">
        <v>3819</v>
      </c>
      <c r="JBW33" s="45"/>
      <c r="JBX33" s="46" t="s">
        <v>3819</v>
      </c>
      <c r="JBY33" s="133" t="s">
        <v>3837</v>
      </c>
      <c r="JBZ33" s="44" t="s">
        <v>3819</v>
      </c>
      <c r="JCA33" s="45"/>
      <c r="JCB33" s="46" t="s">
        <v>3819</v>
      </c>
      <c r="JCC33" s="133" t="s">
        <v>3837</v>
      </c>
      <c r="JCD33" s="44" t="s">
        <v>3819</v>
      </c>
      <c r="JCE33" s="45"/>
      <c r="JCF33" s="46" t="s">
        <v>3819</v>
      </c>
      <c r="JCG33" s="133" t="s">
        <v>3837</v>
      </c>
      <c r="JCH33" s="44" t="s">
        <v>3819</v>
      </c>
      <c r="JCI33" s="45"/>
      <c r="JCJ33" s="46" t="s">
        <v>3819</v>
      </c>
      <c r="JCK33" s="133" t="s">
        <v>3837</v>
      </c>
      <c r="JCL33" s="44" t="s">
        <v>3819</v>
      </c>
      <c r="JCM33" s="45"/>
      <c r="JCN33" s="46" t="s">
        <v>3819</v>
      </c>
      <c r="JCO33" s="133" t="s">
        <v>3837</v>
      </c>
      <c r="JCP33" s="44" t="s">
        <v>3819</v>
      </c>
      <c r="JCQ33" s="45"/>
      <c r="JCR33" s="46" t="s">
        <v>3819</v>
      </c>
      <c r="JCS33" s="133" t="s">
        <v>3837</v>
      </c>
      <c r="JCT33" s="44" t="s">
        <v>3819</v>
      </c>
      <c r="JCU33" s="45"/>
      <c r="JCV33" s="46" t="s">
        <v>3819</v>
      </c>
      <c r="JCW33" s="133" t="s">
        <v>3837</v>
      </c>
      <c r="JCX33" s="44" t="s">
        <v>3819</v>
      </c>
      <c r="JCY33" s="45"/>
      <c r="JCZ33" s="46" t="s">
        <v>3819</v>
      </c>
      <c r="JDA33" s="133" t="s">
        <v>3837</v>
      </c>
      <c r="JDB33" s="44" t="s">
        <v>3819</v>
      </c>
      <c r="JDC33" s="45"/>
      <c r="JDD33" s="46" t="s">
        <v>3819</v>
      </c>
      <c r="JDE33" s="133" t="s">
        <v>3837</v>
      </c>
      <c r="JDF33" s="44" t="s">
        <v>3819</v>
      </c>
      <c r="JDG33" s="45"/>
      <c r="JDH33" s="46" t="s">
        <v>3819</v>
      </c>
      <c r="JDI33" s="133" t="s">
        <v>3837</v>
      </c>
      <c r="JDJ33" s="44" t="s">
        <v>3819</v>
      </c>
      <c r="JDK33" s="45"/>
      <c r="JDL33" s="46" t="s">
        <v>3819</v>
      </c>
      <c r="JDM33" s="133" t="s">
        <v>3837</v>
      </c>
      <c r="JDN33" s="44" t="s">
        <v>3819</v>
      </c>
      <c r="JDO33" s="45"/>
      <c r="JDP33" s="46" t="s">
        <v>3819</v>
      </c>
      <c r="JDQ33" s="133" t="s">
        <v>3837</v>
      </c>
      <c r="JDR33" s="44" t="s">
        <v>3819</v>
      </c>
      <c r="JDS33" s="45"/>
      <c r="JDT33" s="46" t="s">
        <v>3819</v>
      </c>
      <c r="JDU33" s="133" t="s">
        <v>3837</v>
      </c>
      <c r="JDV33" s="44" t="s">
        <v>3819</v>
      </c>
      <c r="JDW33" s="45"/>
      <c r="JDX33" s="46" t="s">
        <v>3819</v>
      </c>
      <c r="JDY33" s="133" t="s">
        <v>3837</v>
      </c>
      <c r="JDZ33" s="44" t="s">
        <v>3819</v>
      </c>
      <c r="JEA33" s="45"/>
      <c r="JEB33" s="46" t="s">
        <v>3819</v>
      </c>
      <c r="JEC33" s="133" t="s">
        <v>3837</v>
      </c>
      <c r="JED33" s="44" t="s">
        <v>3819</v>
      </c>
      <c r="JEE33" s="45"/>
      <c r="JEF33" s="46" t="s">
        <v>3819</v>
      </c>
      <c r="JEG33" s="133" t="s">
        <v>3837</v>
      </c>
      <c r="JEH33" s="44" t="s">
        <v>3819</v>
      </c>
      <c r="JEI33" s="45"/>
      <c r="JEJ33" s="46" t="s">
        <v>3819</v>
      </c>
      <c r="JEK33" s="133" t="s">
        <v>3837</v>
      </c>
      <c r="JEL33" s="44" t="s">
        <v>3819</v>
      </c>
      <c r="JEM33" s="45"/>
      <c r="JEN33" s="46" t="s">
        <v>3819</v>
      </c>
      <c r="JEO33" s="133" t="s">
        <v>3837</v>
      </c>
      <c r="JEP33" s="44" t="s">
        <v>3819</v>
      </c>
      <c r="JEQ33" s="45"/>
      <c r="JER33" s="46" t="s">
        <v>3819</v>
      </c>
      <c r="JES33" s="133" t="s">
        <v>3837</v>
      </c>
      <c r="JET33" s="44" t="s">
        <v>3819</v>
      </c>
      <c r="JEU33" s="45"/>
      <c r="JEV33" s="46" t="s">
        <v>3819</v>
      </c>
      <c r="JEW33" s="133" t="s">
        <v>3837</v>
      </c>
      <c r="JEX33" s="44" t="s">
        <v>3819</v>
      </c>
      <c r="JEY33" s="45"/>
      <c r="JEZ33" s="46" t="s">
        <v>3819</v>
      </c>
      <c r="JFA33" s="133" t="s">
        <v>3837</v>
      </c>
      <c r="JFB33" s="44" t="s">
        <v>3819</v>
      </c>
      <c r="JFC33" s="45"/>
      <c r="JFD33" s="46" t="s">
        <v>3819</v>
      </c>
      <c r="JFE33" s="133" t="s">
        <v>3837</v>
      </c>
      <c r="JFF33" s="44" t="s">
        <v>3819</v>
      </c>
      <c r="JFG33" s="45"/>
      <c r="JFH33" s="46" t="s">
        <v>3819</v>
      </c>
      <c r="JFI33" s="133" t="s">
        <v>3837</v>
      </c>
      <c r="JFJ33" s="44" t="s">
        <v>3819</v>
      </c>
      <c r="JFK33" s="45"/>
      <c r="JFL33" s="46" t="s">
        <v>3819</v>
      </c>
      <c r="JFM33" s="133" t="s">
        <v>3837</v>
      </c>
      <c r="JFN33" s="44" t="s">
        <v>3819</v>
      </c>
      <c r="JFO33" s="45"/>
      <c r="JFP33" s="46" t="s">
        <v>3819</v>
      </c>
      <c r="JFQ33" s="133" t="s">
        <v>3837</v>
      </c>
      <c r="JFR33" s="44" t="s">
        <v>3819</v>
      </c>
      <c r="JFS33" s="45"/>
      <c r="JFT33" s="46" t="s">
        <v>3819</v>
      </c>
      <c r="JFU33" s="133" t="s">
        <v>3837</v>
      </c>
      <c r="JFV33" s="44" t="s">
        <v>3819</v>
      </c>
      <c r="JFW33" s="45"/>
      <c r="JFX33" s="46" t="s">
        <v>3819</v>
      </c>
      <c r="JFY33" s="133" t="s">
        <v>3837</v>
      </c>
      <c r="JFZ33" s="44" t="s">
        <v>3819</v>
      </c>
      <c r="JGA33" s="45"/>
      <c r="JGB33" s="46" t="s">
        <v>3819</v>
      </c>
      <c r="JGC33" s="133" t="s">
        <v>3837</v>
      </c>
      <c r="JGD33" s="44" t="s">
        <v>3819</v>
      </c>
      <c r="JGE33" s="45"/>
      <c r="JGF33" s="46" t="s">
        <v>3819</v>
      </c>
      <c r="JGG33" s="133" t="s">
        <v>3837</v>
      </c>
      <c r="JGH33" s="44" t="s">
        <v>3819</v>
      </c>
      <c r="JGI33" s="45"/>
      <c r="JGJ33" s="46" t="s">
        <v>3819</v>
      </c>
      <c r="JGK33" s="133" t="s">
        <v>3837</v>
      </c>
      <c r="JGL33" s="44" t="s">
        <v>3819</v>
      </c>
      <c r="JGM33" s="45"/>
      <c r="JGN33" s="46" t="s">
        <v>3819</v>
      </c>
      <c r="JGO33" s="133" t="s">
        <v>3837</v>
      </c>
      <c r="JGP33" s="44" t="s">
        <v>3819</v>
      </c>
      <c r="JGQ33" s="45"/>
      <c r="JGR33" s="46" t="s">
        <v>3819</v>
      </c>
      <c r="JGS33" s="133" t="s">
        <v>3837</v>
      </c>
      <c r="JGT33" s="44" t="s">
        <v>3819</v>
      </c>
      <c r="JGU33" s="45"/>
      <c r="JGV33" s="46" t="s">
        <v>3819</v>
      </c>
      <c r="JGW33" s="133" t="s">
        <v>3837</v>
      </c>
      <c r="JGX33" s="44" t="s">
        <v>3819</v>
      </c>
      <c r="JGY33" s="45"/>
      <c r="JGZ33" s="46" t="s">
        <v>3819</v>
      </c>
      <c r="JHA33" s="133" t="s">
        <v>3837</v>
      </c>
      <c r="JHB33" s="44" t="s">
        <v>3819</v>
      </c>
      <c r="JHC33" s="45"/>
      <c r="JHD33" s="46" t="s">
        <v>3819</v>
      </c>
      <c r="JHE33" s="133" t="s">
        <v>3837</v>
      </c>
      <c r="JHF33" s="44" t="s">
        <v>3819</v>
      </c>
      <c r="JHG33" s="45"/>
      <c r="JHH33" s="46" t="s">
        <v>3819</v>
      </c>
      <c r="JHI33" s="133" t="s">
        <v>3837</v>
      </c>
      <c r="JHJ33" s="44" t="s">
        <v>3819</v>
      </c>
      <c r="JHK33" s="45"/>
      <c r="JHL33" s="46" t="s">
        <v>3819</v>
      </c>
      <c r="JHM33" s="133" t="s">
        <v>3837</v>
      </c>
      <c r="JHN33" s="44" t="s">
        <v>3819</v>
      </c>
      <c r="JHO33" s="45"/>
      <c r="JHP33" s="46" t="s">
        <v>3819</v>
      </c>
      <c r="JHQ33" s="133" t="s">
        <v>3837</v>
      </c>
      <c r="JHR33" s="44" t="s">
        <v>3819</v>
      </c>
      <c r="JHS33" s="45"/>
      <c r="JHT33" s="46" t="s">
        <v>3819</v>
      </c>
      <c r="JHU33" s="133" t="s">
        <v>3837</v>
      </c>
      <c r="JHV33" s="44" t="s">
        <v>3819</v>
      </c>
      <c r="JHW33" s="45"/>
      <c r="JHX33" s="46" t="s">
        <v>3819</v>
      </c>
      <c r="JHY33" s="133" t="s">
        <v>3837</v>
      </c>
      <c r="JHZ33" s="44" t="s">
        <v>3819</v>
      </c>
      <c r="JIA33" s="45"/>
      <c r="JIB33" s="46" t="s">
        <v>3819</v>
      </c>
      <c r="JIC33" s="133" t="s">
        <v>3837</v>
      </c>
      <c r="JID33" s="44" t="s">
        <v>3819</v>
      </c>
      <c r="JIE33" s="45"/>
      <c r="JIF33" s="46" t="s">
        <v>3819</v>
      </c>
      <c r="JIG33" s="133" t="s">
        <v>3837</v>
      </c>
      <c r="JIH33" s="44" t="s">
        <v>3819</v>
      </c>
      <c r="JII33" s="45"/>
      <c r="JIJ33" s="46" t="s">
        <v>3819</v>
      </c>
      <c r="JIK33" s="133" t="s">
        <v>3837</v>
      </c>
      <c r="JIL33" s="44" t="s">
        <v>3819</v>
      </c>
      <c r="JIM33" s="45"/>
      <c r="JIN33" s="46" t="s">
        <v>3819</v>
      </c>
      <c r="JIO33" s="133" t="s">
        <v>3837</v>
      </c>
      <c r="JIP33" s="44" t="s">
        <v>3819</v>
      </c>
      <c r="JIQ33" s="45"/>
      <c r="JIR33" s="46" t="s">
        <v>3819</v>
      </c>
      <c r="JIS33" s="133" t="s">
        <v>3837</v>
      </c>
      <c r="JIT33" s="44" t="s">
        <v>3819</v>
      </c>
      <c r="JIU33" s="45"/>
      <c r="JIV33" s="46" t="s">
        <v>3819</v>
      </c>
      <c r="JIW33" s="133" t="s">
        <v>3837</v>
      </c>
      <c r="JIX33" s="44" t="s">
        <v>3819</v>
      </c>
      <c r="JIY33" s="45"/>
      <c r="JIZ33" s="46" t="s">
        <v>3819</v>
      </c>
      <c r="JJA33" s="133" t="s">
        <v>3837</v>
      </c>
      <c r="JJB33" s="44" t="s">
        <v>3819</v>
      </c>
      <c r="JJC33" s="45"/>
      <c r="JJD33" s="46" t="s">
        <v>3819</v>
      </c>
      <c r="JJE33" s="133" t="s">
        <v>3837</v>
      </c>
      <c r="JJF33" s="44" t="s">
        <v>3819</v>
      </c>
      <c r="JJG33" s="45"/>
      <c r="JJH33" s="46" t="s">
        <v>3819</v>
      </c>
      <c r="JJI33" s="133" t="s">
        <v>3837</v>
      </c>
      <c r="JJJ33" s="44" t="s">
        <v>3819</v>
      </c>
      <c r="JJK33" s="45"/>
      <c r="JJL33" s="46" t="s">
        <v>3819</v>
      </c>
      <c r="JJM33" s="133" t="s">
        <v>3837</v>
      </c>
      <c r="JJN33" s="44" t="s">
        <v>3819</v>
      </c>
      <c r="JJO33" s="45"/>
      <c r="JJP33" s="46" t="s">
        <v>3819</v>
      </c>
      <c r="JJQ33" s="133" t="s">
        <v>3837</v>
      </c>
      <c r="JJR33" s="44" t="s">
        <v>3819</v>
      </c>
      <c r="JJS33" s="45"/>
      <c r="JJT33" s="46" t="s">
        <v>3819</v>
      </c>
      <c r="JJU33" s="133" t="s">
        <v>3837</v>
      </c>
      <c r="JJV33" s="44" t="s">
        <v>3819</v>
      </c>
      <c r="JJW33" s="45"/>
      <c r="JJX33" s="46" t="s">
        <v>3819</v>
      </c>
      <c r="JJY33" s="133" t="s">
        <v>3837</v>
      </c>
      <c r="JJZ33" s="44" t="s">
        <v>3819</v>
      </c>
      <c r="JKA33" s="45"/>
      <c r="JKB33" s="46" t="s">
        <v>3819</v>
      </c>
      <c r="JKC33" s="133" t="s">
        <v>3837</v>
      </c>
      <c r="JKD33" s="44" t="s">
        <v>3819</v>
      </c>
      <c r="JKE33" s="45"/>
      <c r="JKF33" s="46" t="s">
        <v>3819</v>
      </c>
      <c r="JKG33" s="133" t="s">
        <v>3837</v>
      </c>
      <c r="JKH33" s="44" t="s">
        <v>3819</v>
      </c>
      <c r="JKI33" s="45"/>
      <c r="JKJ33" s="46" t="s">
        <v>3819</v>
      </c>
      <c r="JKK33" s="133" t="s">
        <v>3837</v>
      </c>
      <c r="JKL33" s="44" t="s">
        <v>3819</v>
      </c>
      <c r="JKM33" s="45"/>
      <c r="JKN33" s="46" t="s">
        <v>3819</v>
      </c>
      <c r="JKO33" s="133" t="s">
        <v>3837</v>
      </c>
      <c r="JKP33" s="44" t="s">
        <v>3819</v>
      </c>
      <c r="JKQ33" s="45"/>
      <c r="JKR33" s="46" t="s">
        <v>3819</v>
      </c>
      <c r="JKS33" s="133" t="s">
        <v>3837</v>
      </c>
      <c r="JKT33" s="44" t="s">
        <v>3819</v>
      </c>
      <c r="JKU33" s="45"/>
      <c r="JKV33" s="46" t="s">
        <v>3819</v>
      </c>
      <c r="JKW33" s="133" t="s">
        <v>3837</v>
      </c>
      <c r="JKX33" s="44" t="s">
        <v>3819</v>
      </c>
      <c r="JKY33" s="45"/>
      <c r="JKZ33" s="46" t="s">
        <v>3819</v>
      </c>
      <c r="JLA33" s="133" t="s">
        <v>3837</v>
      </c>
      <c r="JLB33" s="44" t="s">
        <v>3819</v>
      </c>
      <c r="JLC33" s="45"/>
      <c r="JLD33" s="46" t="s">
        <v>3819</v>
      </c>
      <c r="JLE33" s="133" t="s">
        <v>3837</v>
      </c>
      <c r="JLF33" s="44" t="s">
        <v>3819</v>
      </c>
      <c r="JLG33" s="45"/>
      <c r="JLH33" s="46" t="s">
        <v>3819</v>
      </c>
      <c r="JLI33" s="133" t="s">
        <v>3837</v>
      </c>
      <c r="JLJ33" s="44" t="s">
        <v>3819</v>
      </c>
      <c r="JLK33" s="45"/>
      <c r="JLL33" s="46" t="s">
        <v>3819</v>
      </c>
      <c r="JLM33" s="133" t="s">
        <v>3837</v>
      </c>
      <c r="JLN33" s="44" t="s">
        <v>3819</v>
      </c>
      <c r="JLO33" s="45"/>
      <c r="JLP33" s="46" t="s">
        <v>3819</v>
      </c>
      <c r="JLQ33" s="133" t="s">
        <v>3837</v>
      </c>
      <c r="JLR33" s="44" t="s">
        <v>3819</v>
      </c>
      <c r="JLS33" s="45"/>
      <c r="JLT33" s="46" t="s">
        <v>3819</v>
      </c>
      <c r="JLU33" s="133" t="s">
        <v>3837</v>
      </c>
      <c r="JLV33" s="44" t="s">
        <v>3819</v>
      </c>
      <c r="JLW33" s="45"/>
      <c r="JLX33" s="46" t="s">
        <v>3819</v>
      </c>
      <c r="JLY33" s="133" t="s">
        <v>3837</v>
      </c>
      <c r="JLZ33" s="44" t="s">
        <v>3819</v>
      </c>
      <c r="JMA33" s="45"/>
      <c r="JMB33" s="46" t="s">
        <v>3819</v>
      </c>
      <c r="JMC33" s="133" t="s">
        <v>3837</v>
      </c>
      <c r="JMD33" s="44" t="s">
        <v>3819</v>
      </c>
      <c r="JME33" s="45"/>
      <c r="JMF33" s="46" t="s">
        <v>3819</v>
      </c>
      <c r="JMG33" s="133" t="s">
        <v>3837</v>
      </c>
      <c r="JMH33" s="44" t="s">
        <v>3819</v>
      </c>
      <c r="JMI33" s="45"/>
      <c r="JMJ33" s="46" t="s">
        <v>3819</v>
      </c>
      <c r="JMK33" s="133" t="s">
        <v>3837</v>
      </c>
      <c r="JML33" s="44" t="s">
        <v>3819</v>
      </c>
      <c r="JMM33" s="45"/>
      <c r="JMN33" s="46" t="s">
        <v>3819</v>
      </c>
      <c r="JMO33" s="133" t="s">
        <v>3837</v>
      </c>
      <c r="JMP33" s="44" t="s">
        <v>3819</v>
      </c>
      <c r="JMQ33" s="45"/>
      <c r="JMR33" s="46" t="s">
        <v>3819</v>
      </c>
      <c r="JMS33" s="133" t="s">
        <v>3837</v>
      </c>
      <c r="JMT33" s="44" t="s">
        <v>3819</v>
      </c>
      <c r="JMU33" s="45"/>
      <c r="JMV33" s="46" t="s">
        <v>3819</v>
      </c>
      <c r="JMW33" s="133" t="s">
        <v>3837</v>
      </c>
      <c r="JMX33" s="44" t="s">
        <v>3819</v>
      </c>
      <c r="JMY33" s="45"/>
      <c r="JMZ33" s="46" t="s">
        <v>3819</v>
      </c>
      <c r="JNA33" s="133" t="s">
        <v>3837</v>
      </c>
      <c r="JNB33" s="44" t="s">
        <v>3819</v>
      </c>
      <c r="JNC33" s="45"/>
      <c r="JND33" s="46" t="s">
        <v>3819</v>
      </c>
      <c r="JNE33" s="133" t="s">
        <v>3837</v>
      </c>
      <c r="JNF33" s="44" t="s">
        <v>3819</v>
      </c>
      <c r="JNG33" s="45"/>
      <c r="JNH33" s="46" t="s">
        <v>3819</v>
      </c>
      <c r="JNI33" s="133" t="s">
        <v>3837</v>
      </c>
      <c r="JNJ33" s="44" t="s">
        <v>3819</v>
      </c>
      <c r="JNK33" s="45"/>
      <c r="JNL33" s="46" t="s">
        <v>3819</v>
      </c>
      <c r="JNM33" s="133" t="s">
        <v>3837</v>
      </c>
      <c r="JNN33" s="44" t="s">
        <v>3819</v>
      </c>
      <c r="JNO33" s="45"/>
      <c r="JNP33" s="46" t="s">
        <v>3819</v>
      </c>
      <c r="JNQ33" s="133" t="s">
        <v>3837</v>
      </c>
      <c r="JNR33" s="44" t="s">
        <v>3819</v>
      </c>
      <c r="JNS33" s="45"/>
      <c r="JNT33" s="46" t="s">
        <v>3819</v>
      </c>
      <c r="JNU33" s="133" t="s">
        <v>3837</v>
      </c>
      <c r="JNV33" s="44" t="s">
        <v>3819</v>
      </c>
      <c r="JNW33" s="45"/>
      <c r="JNX33" s="46" t="s">
        <v>3819</v>
      </c>
      <c r="JNY33" s="133" t="s">
        <v>3837</v>
      </c>
      <c r="JNZ33" s="44" t="s">
        <v>3819</v>
      </c>
      <c r="JOA33" s="45"/>
      <c r="JOB33" s="46" t="s">
        <v>3819</v>
      </c>
      <c r="JOC33" s="133" t="s">
        <v>3837</v>
      </c>
      <c r="JOD33" s="44" t="s">
        <v>3819</v>
      </c>
      <c r="JOE33" s="45"/>
      <c r="JOF33" s="46" t="s">
        <v>3819</v>
      </c>
      <c r="JOG33" s="133" t="s">
        <v>3837</v>
      </c>
      <c r="JOH33" s="44" t="s">
        <v>3819</v>
      </c>
      <c r="JOI33" s="45"/>
      <c r="JOJ33" s="46" t="s">
        <v>3819</v>
      </c>
      <c r="JOK33" s="133" t="s">
        <v>3837</v>
      </c>
      <c r="JOL33" s="44" t="s">
        <v>3819</v>
      </c>
      <c r="JOM33" s="45"/>
      <c r="JON33" s="46" t="s">
        <v>3819</v>
      </c>
      <c r="JOO33" s="133" t="s">
        <v>3837</v>
      </c>
      <c r="JOP33" s="44" t="s">
        <v>3819</v>
      </c>
      <c r="JOQ33" s="45"/>
      <c r="JOR33" s="46" t="s">
        <v>3819</v>
      </c>
      <c r="JOS33" s="133" t="s">
        <v>3837</v>
      </c>
      <c r="JOT33" s="44" t="s">
        <v>3819</v>
      </c>
      <c r="JOU33" s="45"/>
      <c r="JOV33" s="46" t="s">
        <v>3819</v>
      </c>
      <c r="JOW33" s="133" t="s">
        <v>3837</v>
      </c>
      <c r="JOX33" s="44" t="s">
        <v>3819</v>
      </c>
      <c r="JOY33" s="45"/>
      <c r="JOZ33" s="46" t="s">
        <v>3819</v>
      </c>
      <c r="JPA33" s="133" t="s">
        <v>3837</v>
      </c>
      <c r="JPB33" s="44" t="s">
        <v>3819</v>
      </c>
      <c r="JPC33" s="45"/>
      <c r="JPD33" s="46" t="s">
        <v>3819</v>
      </c>
      <c r="JPE33" s="133" t="s">
        <v>3837</v>
      </c>
      <c r="JPF33" s="44" t="s">
        <v>3819</v>
      </c>
      <c r="JPG33" s="45"/>
      <c r="JPH33" s="46" t="s">
        <v>3819</v>
      </c>
      <c r="JPI33" s="133" t="s">
        <v>3837</v>
      </c>
      <c r="JPJ33" s="44" t="s">
        <v>3819</v>
      </c>
      <c r="JPK33" s="45"/>
      <c r="JPL33" s="46" t="s">
        <v>3819</v>
      </c>
      <c r="JPM33" s="133" t="s">
        <v>3837</v>
      </c>
      <c r="JPN33" s="44" t="s">
        <v>3819</v>
      </c>
      <c r="JPO33" s="45"/>
      <c r="JPP33" s="46" t="s">
        <v>3819</v>
      </c>
      <c r="JPQ33" s="133" t="s">
        <v>3837</v>
      </c>
      <c r="JPR33" s="44" t="s">
        <v>3819</v>
      </c>
      <c r="JPS33" s="45"/>
      <c r="JPT33" s="46" t="s">
        <v>3819</v>
      </c>
      <c r="JPU33" s="133" t="s">
        <v>3837</v>
      </c>
      <c r="JPV33" s="44" t="s">
        <v>3819</v>
      </c>
      <c r="JPW33" s="45"/>
      <c r="JPX33" s="46" t="s">
        <v>3819</v>
      </c>
      <c r="JPY33" s="133" t="s">
        <v>3837</v>
      </c>
      <c r="JPZ33" s="44" t="s">
        <v>3819</v>
      </c>
      <c r="JQA33" s="45"/>
      <c r="JQB33" s="46" t="s">
        <v>3819</v>
      </c>
      <c r="JQC33" s="133" t="s">
        <v>3837</v>
      </c>
      <c r="JQD33" s="44" t="s">
        <v>3819</v>
      </c>
      <c r="JQE33" s="45"/>
      <c r="JQF33" s="46" t="s">
        <v>3819</v>
      </c>
      <c r="JQG33" s="133" t="s">
        <v>3837</v>
      </c>
      <c r="JQH33" s="44" t="s">
        <v>3819</v>
      </c>
      <c r="JQI33" s="45"/>
      <c r="JQJ33" s="46" t="s">
        <v>3819</v>
      </c>
      <c r="JQK33" s="133" t="s">
        <v>3837</v>
      </c>
      <c r="JQL33" s="44" t="s">
        <v>3819</v>
      </c>
      <c r="JQM33" s="45"/>
      <c r="JQN33" s="46" t="s">
        <v>3819</v>
      </c>
      <c r="JQO33" s="133" t="s">
        <v>3837</v>
      </c>
      <c r="JQP33" s="44" t="s">
        <v>3819</v>
      </c>
      <c r="JQQ33" s="45"/>
      <c r="JQR33" s="46" t="s">
        <v>3819</v>
      </c>
      <c r="JQS33" s="133" t="s">
        <v>3837</v>
      </c>
      <c r="JQT33" s="44" t="s">
        <v>3819</v>
      </c>
      <c r="JQU33" s="45"/>
      <c r="JQV33" s="46" t="s">
        <v>3819</v>
      </c>
      <c r="JQW33" s="133" t="s">
        <v>3837</v>
      </c>
      <c r="JQX33" s="44" t="s">
        <v>3819</v>
      </c>
      <c r="JQY33" s="45"/>
      <c r="JQZ33" s="46" t="s">
        <v>3819</v>
      </c>
      <c r="JRA33" s="133" t="s">
        <v>3837</v>
      </c>
      <c r="JRB33" s="44" t="s">
        <v>3819</v>
      </c>
      <c r="JRC33" s="45"/>
      <c r="JRD33" s="46" t="s">
        <v>3819</v>
      </c>
      <c r="JRE33" s="133" t="s">
        <v>3837</v>
      </c>
      <c r="JRF33" s="44" t="s">
        <v>3819</v>
      </c>
      <c r="JRG33" s="45"/>
      <c r="JRH33" s="46" t="s">
        <v>3819</v>
      </c>
      <c r="JRI33" s="133" t="s">
        <v>3837</v>
      </c>
      <c r="JRJ33" s="44" t="s">
        <v>3819</v>
      </c>
      <c r="JRK33" s="45"/>
      <c r="JRL33" s="46" t="s">
        <v>3819</v>
      </c>
      <c r="JRM33" s="133" t="s">
        <v>3837</v>
      </c>
      <c r="JRN33" s="44" t="s">
        <v>3819</v>
      </c>
      <c r="JRO33" s="45"/>
      <c r="JRP33" s="46" t="s">
        <v>3819</v>
      </c>
      <c r="JRQ33" s="133" t="s">
        <v>3837</v>
      </c>
      <c r="JRR33" s="44" t="s">
        <v>3819</v>
      </c>
      <c r="JRS33" s="45"/>
      <c r="JRT33" s="46" t="s">
        <v>3819</v>
      </c>
      <c r="JRU33" s="133" t="s">
        <v>3837</v>
      </c>
      <c r="JRV33" s="44" t="s">
        <v>3819</v>
      </c>
      <c r="JRW33" s="45"/>
      <c r="JRX33" s="46" t="s">
        <v>3819</v>
      </c>
      <c r="JRY33" s="133" t="s">
        <v>3837</v>
      </c>
      <c r="JRZ33" s="44" t="s">
        <v>3819</v>
      </c>
      <c r="JSA33" s="45"/>
      <c r="JSB33" s="46" t="s">
        <v>3819</v>
      </c>
      <c r="JSC33" s="133" t="s">
        <v>3837</v>
      </c>
      <c r="JSD33" s="44" t="s">
        <v>3819</v>
      </c>
      <c r="JSE33" s="45"/>
      <c r="JSF33" s="46" t="s">
        <v>3819</v>
      </c>
      <c r="JSG33" s="133" t="s">
        <v>3837</v>
      </c>
      <c r="JSH33" s="44" t="s">
        <v>3819</v>
      </c>
      <c r="JSI33" s="45"/>
      <c r="JSJ33" s="46" t="s">
        <v>3819</v>
      </c>
      <c r="JSK33" s="133" t="s">
        <v>3837</v>
      </c>
      <c r="JSL33" s="44" t="s">
        <v>3819</v>
      </c>
      <c r="JSM33" s="45"/>
      <c r="JSN33" s="46" t="s">
        <v>3819</v>
      </c>
      <c r="JSO33" s="133" t="s">
        <v>3837</v>
      </c>
      <c r="JSP33" s="44" t="s">
        <v>3819</v>
      </c>
      <c r="JSQ33" s="45"/>
      <c r="JSR33" s="46" t="s">
        <v>3819</v>
      </c>
      <c r="JSS33" s="133" t="s">
        <v>3837</v>
      </c>
      <c r="JST33" s="44" t="s">
        <v>3819</v>
      </c>
      <c r="JSU33" s="45"/>
      <c r="JSV33" s="46" t="s">
        <v>3819</v>
      </c>
      <c r="JSW33" s="133" t="s">
        <v>3837</v>
      </c>
      <c r="JSX33" s="44" t="s">
        <v>3819</v>
      </c>
      <c r="JSY33" s="45"/>
      <c r="JSZ33" s="46" t="s">
        <v>3819</v>
      </c>
      <c r="JTA33" s="133" t="s">
        <v>3837</v>
      </c>
      <c r="JTB33" s="44" t="s">
        <v>3819</v>
      </c>
      <c r="JTC33" s="45"/>
      <c r="JTD33" s="46" t="s">
        <v>3819</v>
      </c>
      <c r="JTE33" s="133" t="s">
        <v>3837</v>
      </c>
      <c r="JTF33" s="44" t="s">
        <v>3819</v>
      </c>
      <c r="JTG33" s="45"/>
      <c r="JTH33" s="46" t="s">
        <v>3819</v>
      </c>
      <c r="JTI33" s="133" t="s">
        <v>3837</v>
      </c>
      <c r="JTJ33" s="44" t="s">
        <v>3819</v>
      </c>
      <c r="JTK33" s="45"/>
      <c r="JTL33" s="46" t="s">
        <v>3819</v>
      </c>
      <c r="JTM33" s="133" t="s">
        <v>3837</v>
      </c>
      <c r="JTN33" s="44" t="s">
        <v>3819</v>
      </c>
      <c r="JTO33" s="45"/>
      <c r="JTP33" s="46" t="s">
        <v>3819</v>
      </c>
      <c r="JTQ33" s="133" t="s">
        <v>3837</v>
      </c>
      <c r="JTR33" s="44" t="s">
        <v>3819</v>
      </c>
      <c r="JTS33" s="45"/>
      <c r="JTT33" s="46" t="s">
        <v>3819</v>
      </c>
      <c r="JTU33" s="133" t="s">
        <v>3837</v>
      </c>
      <c r="JTV33" s="44" t="s">
        <v>3819</v>
      </c>
      <c r="JTW33" s="45"/>
      <c r="JTX33" s="46" t="s">
        <v>3819</v>
      </c>
      <c r="JTY33" s="133" t="s">
        <v>3837</v>
      </c>
      <c r="JTZ33" s="44" t="s">
        <v>3819</v>
      </c>
      <c r="JUA33" s="45"/>
      <c r="JUB33" s="46" t="s">
        <v>3819</v>
      </c>
      <c r="JUC33" s="133" t="s">
        <v>3837</v>
      </c>
      <c r="JUD33" s="44" t="s">
        <v>3819</v>
      </c>
      <c r="JUE33" s="45"/>
      <c r="JUF33" s="46" t="s">
        <v>3819</v>
      </c>
      <c r="JUG33" s="133" t="s">
        <v>3837</v>
      </c>
      <c r="JUH33" s="44" t="s">
        <v>3819</v>
      </c>
      <c r="JUI33" s="45"/>
      <c r="JUJ33" s="46" t="s">
        <v>3819</v>
      </c>
      <c r="JUK33" s="133" t="s">
        <v>3837</v>
      </c>
      <c r="JUL33" s="44" t="s">
        <v>3819</v>
      </c>
      <c r="JUM33" s="45"/>
      <c r="JUN33" s="46" t="s">
        <v>3819</v>
      </c>
      <c r="JUO33" s="133" t="s">
        <v>3837</v>
      </c>
      <c r="JUP33" s="44" t="s">
        <v>3819</v>
      </c>
      <c r="JUQ33" s="45"/>
      <c r="JUR33" s="46" t="s">
        <v>3819</v>
      </c>
      <c r="JUS33" s="133" t="s">
        <v>3837</v>
      </c>
      <c r="JUT33" s="44" t="s">
        <v>3819</v>
      </c>
      <c r="JUU33" s="45"/>
      <c r="JUV33" s="46" t="s">
        <v>3819</v>
      </c>
      <c r="JUW33" s="133" t="s">
        <v>3837</v>
      </c>
      <c r="JUX33" s="44" t="s">
        <v>3819</v>
      </c>
      <c r="JUY33" s="45"/>
      <c r="JUZ33" s="46" t="s">
        <v>3819</v>
      </c>
      <c r="JVA33" s="133" t="s">
        <v>3837</v>
      </c>
      <c r="JVB33" s="44" t="s">
        <v>3819</v>
      </c>
      <c r="JVC33" s="45"/>
      <c r="JVD33" s="46" t="s">
        <v>3819</v>
      </c>
      <c r="JVE33" s="133" t="s">
        <v>3837</v>
      </c>
      <c r="JVF33" s="44" t="s">
        <v>3819</v>
      </c>
      <c r="JVG33" s="45"/>
      <c r="JVH33" s="46" t="s">
        <v>3819</v>
      </c>
      <c r="JVI33" s="133" t="s">
        <v>3837</v>
      </c>
      <c r="JVJ33" s="44" t="s">
        <v>3819</v>
      </c>
      <c r="JVK33" s="45"/>
      <c r="JVL33" s="46" t="s">
        <v>3819</v>
      </c>
      <c r="JVM33" s="133" t="s">
        <v>3837</v>
      </c>
      <c r="JVN33" s="44" t="s">
        <v>3819</v>
      </c>
      <c r="JVO33" s="45"/>
      <c r="JVP33" s="46" t="s">
        <v>3819</v>
      </c>
      <c r="JVQ33" s="133" t="s">
        <v>3837</v>
      </c>
      <c r="JVR33" s="44" t="s">
        <v>3819</v>
      </c>
      <c r="JVS33" s="45"/>
      <c r="JVT33" s="46" t="s">
        <v>3819</v>
      </c>
      <c r="JVU33" s="133" t="s">
        <v>3837</v>
      </c>
      <c r="JVV33" s="44" t="s">
        <v>3819</v>
      </c>
      <c r="JVW33" s="45"/>
      <c r="JVX33" s="46" t="s">
        <v>3819</v>
      </c>
      <c r="JVY33" s="133" t="s">
        <v>3837</v>
      </c>
      <c r="JVZ33" s="44" t="s">
        <v>3819</v>
      </c>
      <c r="JWA33" s="45"/>
      <c r="JWB33" s="46" t="s">
        <v>3819</v>
      </c>
      <c r="JWC33" s="133" t="s">
        <v>3837</v>
      </c>
      <c r="JWD33" s="44" t="s">
        <v>3819</v>
      </c>
      <c r="JWE33" s="45"/>
      <c r="JWF33" s="46" t="s">
        <v>3819</v>
      </c>
      <c r="JWG33" s="133" t="s">
        <v>3837</v>
      </c>
      <c r="JWH33" s="44" t="s">
        <v>3819</v>
      </c>
      <c r="JWI33" s="45"/>
      <c r="JWJ33" s="46" t="s">
        <v>3819</v>
      </c>
      <c r="JWK33" s="133" t="s">
        <v>3837</v>
      </c>
      <c r="JWL33" s="44" t="s">
        <v>3819</v>
      </c>
      <c r="JWM33" s="45"/>
      <c r="JWN33" s="46" t="s">
        <v>3819</v>
      </c>
      <c r="JWO33" s="133" t="s">
        <v>3837</v>
      </c>
      <c r="JWP33" s="44" t="s">
        <v>3819</v>
      </c>
      <c r="JWQ33" s="45"/>
      <c r="JWR33" s="46" t="s">
        <v>3819</v>
      </c>
      <c r="JWS33" s="133" t="s">
        <v>3837</v>
      </c>
      <c r="JWT33" s="44" t="s">
        <v>3819</v>
      </c>
      <c r="JWU33" s="45"/>
      <c r="JWV33" s="46" t="s">
        <v>3819</v>
      </c>
      <c r="JWW33" s="133" t="s">
        <v>3837</v>
      </c>
      <c r="JWX33" s="44" t="s">
        <v>3819</v>
      </c>
      <c r="JWY33" s="45"/>
      <c r="JWZ33" s="46" t="s">
        <v>3819</v>
      </c>
      <c r="JXA33" s="133" t="s">
        <v>3837</v>
      </c>
      <c r="JXB33" s="44" t="s">
        <v>3819</v>
      </c>
      <c r="JXC33" s="45"/>
      <c r="JXD33" s="46" t="s">
        <v>3819</v>
      </c>
      <c r="JXE33" s="133" t="s">
        <v>3837</v>
      </c>
      <c r="JXF33" s="44" t="s">
        <v>3819</v>
      </c>
      <c r="JXG33" s="45"/>
      <c r="JXH33" s="46" t="s">
        <v>3819</v>
      </c>
      <c r="JXI33" s="133" t="s">
        <v>3837</v>
      </c>
      <c r="JXJ33" s="44" t="s">
        <v>3819</v>
      </c>
      <c r="JXK33" s="45"/>
      <c r="JXL33" s="46" t="s">
        <v>3819</v>
      </c>
      <c r="JXM33" s="133" t="s">
        <v>3837</v>
      </c>
      <c r="JXN33" s="44" t="s">
        <v>3819</v>
      </c>
      <c r="JXO33" s="45"/>
      <c r="JXP33" s="46" t="s">
        <v>3819</v>
      </c>
      <c r="JXQ33" s="133" t="s">
        <v>3837</v>
      </c>
      <c r="JXR33" s="44" t="s">
        <v>3819</v>
      </c>
      <c r="JXS33" s="45"/>
      <c r="JXT33" s="46" t="s">
        <v>3819</v>
      </c>
      <c r="JXU33" s="133" t="s">
        <v>3837</v>
      </c>
      <c r="JXV33" s="44" t="s">
        <v>3819</v>
      </c>
      <c r="JXW33" s="45"/>
      <c r="JXX33" s="46" t="s">
        <v>3819</v>
      </c>
      <c r="JXY33" s="133" t="s">
        <v>3837</v>
      </c>
      <c r="JXZ33" s="44" t="s">
        <v>3819</v>
      </c>
      <c r="JYA33" s="45"/>
      <c r="JYB33" s="46" t="s">
        <v>3819</v>
      </c>
      <c r="JYC33" s="133" t="s">
        <v>3837</v>
      </c>
      <c r="JYD33" s="44" t="s">
        <v>3819</v>
      </c>
      <c r="JYE33" s="45"/>
      <c r="JYF33" s="46" t="s">
        <v>3819</v>
      </c>
      <c r="JYG33" s="133" t="s">
        <v>3837</v>
      </c>
      <c r="JYH33" s="44" t="s">
        <v>3819</v>
      </c>
      <c r="JYI33" s="45"/>
      <c r="JYJ33" s="46" t="s">
        <v>3819</v>
      </c>
      <c r="JYK33" s="133" t="s">
        <v>3837</v>
      </c>
      <c r="JYL33" s="44" t="s">
        <v>3819</v>
      </c>
      <c r="JYM33" s="45"/>
      <c r="JYN33" s="46" t="s">
        <v>3819</v>
      </c>
      <c r="JYO33" s="133" t="s">
        <v>3837</v>
      </c>
      <c r="JYP33" s="44" t="s">
        <v>3819</v>
      </c>
      <c r="JYQ33" s="45"/>
      <c r="JYR33" s="46" t="s">
        <v>3819</v>
      </c>
      <c r="JYS33" s="133" t="s">
        <v>3837</v>
      </c>
      <c r="JYT33" s="44" t="s">
        <v>3819</v>
      </c>
      <c r="JYU33" s="45"/>
      <c r="JYV33" s="46" t="s">
        <v>3819</v>
      </c>
      <c r="JYW33" s="133" t="s">
        <v>3837</v>
      </c>
      <c r="JYX33" s="44" t="s">
        <v>3819</v>
      </c>
      <c r="JYY33" s="45"/>
      <c r="JYZ33" s="46" t="s">
        <v>3819</v>
      </c>
      <c r="JZA33" s="133" t="s">
        <v>3837</v>
      </c>
      <c r="JZB33" s="44" t="s">
        <v>3819</v>
      </c>
      <c r="JZC33" s="45"/>
      <c r="JZD33" s="46" t="s">
        <v>3819</v>
      </c>
      <c r="JZE33" s="133" t="s">
        <v>3837</v>
      </c>
      <c r="JZF33" s="44" t="s">
        <v>3819</v>
      </c>
      <c r="JZG33" s="45"/>
      <c r="JZH33" s="46" t="s">
        <v>3819</v>
      </c>
      <c r="JZI33" s="133" t="s">
        <v>3837</v>
      </c>
      <c r="JZJ33" s="44" t="s">
        <v>3819</v>
      </c>
      <c r="JZK33" s="45"/>
      <c r="JZL33" s="46" t="s">
        <v>3819</v>
      </c>
      <c r="JZM33" s="133" t="s">
        <v>3837</v>
      </c>
      <c r="JZN33" s="44" t="s">
        <v>3819</v>
      </c>
      <c r="JZO33" s="45"/>
      <c r="JZP33" s="46" t="s">
        <v>3819</v>
      </c>
      <c r="JZQ33" s="133" t="s">
        <v>3837</v>
      </c>
      <c r="JZR33" s="44" t="s">
        <v>3819</v>
      </c>
      <c r="JZS33" s="45"/>
      <c r="JZT33" s="46" t="s">
        <v>3819</v>
      </c>
      <c r="JZU33" s="133" t="s">
        <v>3837</v>
      </c>
      <c r="JZV33" s="44" t="s">
        <v>3819</v>
      </c>
      <c r="JZW33" s="45"/>
      <c r="JZX33" s="46" t="s">
        <v>3819</v>
      </c>
      <c r="JZY33" s="133" t="s">
        <v>3837</v>
      </c>
      <c r="JZZ33" s="44" t="s">
        <v>3819</v>
      </c>
      <c r="KAA33" s="45"/>
      <c r="KAB33" s="46" t="s">
        <v>3819</v>
      </c>
      <c r="KAC33" s="133" t="s">
        <v>3837</v>
      </c>
      <c r="KAD33" s="44" t="s">
        <v>3819</v>
      </c>
      <c r="KAE33" s="45"/>
      <c r="KAF33" s="46" t="s">
        <v>3819</v>
      </c>
      <c r="KAG33" s="133" t="s">
        <v>3837</v>
      </c>
      <c r="KAH33" s="44" t="s">
        <v>3819</v>
      </c>
      <c r="KAI33" s="45"/>
      <c r="KAJ33" s="46" t="s">
        <v>3819</v>
      </c>
      <c r="KAK33" s="133" t="s">
        <v>3837</v>
      </c>
      <c r="KAL33" s="44" t="s">
        <v>3819</v>
      </c>
      <c r="KAM33" s="45"/>
      <c r="KAN33" s="46" t="s">
        <v>3819</v>
      </c>
      <c r="KAO33" s="133" t="s">
        <v>3837</v>
      </c>
      <c r="KAP33" s="44" t="s">
        <v>3819</v>
      </c>
      <c r="KAQ33" s="45"/>
      <c r="KAR33" s="46" t="s">
        <v>3819</v>
      </c>
      <c r="KAS33" s="133" t="s">
        <v>3837</v>
      </c>
      <c r="KAT33" s="44" t="s">
        <v>3819</v>
      </c>
      <c r="KAU33" s="45"/>
      <c r="KAV33" s="46" t="s">
        <v>3819</v>
      </c>
      <c r="KAW33" s="133" t="s">
        <v>3837</v>
      </c>
      <c r="KAX33" s="44" t="s">
        <v>3819</v>
      </c>
      <c r="KAY33" s="45"/>
      <c r="KAZ33" s="46" t="s">
        <v>3819</v>
      </c>
      <c r="KBA33" s="133" t="s">
        <v>3837</v>
      </c>
      <c r="KBB33" s="44" t="s">
        <v>3819</v>
      </c>
      <c r="KBC33" s="45"/>
      <c r="KBD33" s="46" t="s">
        <v>3819</v>
      </c>
      <c r="KBE33" s="133" t="s">
        <v>3837</v>
      </c>
      <c r="KBF33" s="44" t="s">
        <v>3819</v>
      </c>
      <c r="KBG33" s="45"/>
      <c r="KBH33" s="46" t="s">
        <v>3819</v>
      </c>
      <c r="KBI33" s="133" t="s">
        <v>3837</v>
      </c>
      <c r="KBJ33" s="44" t="s">
        <v>3819</v>
      </c>
      <c r="KBK33" s="45"/>
      <c r="KBL33" s="46" t="s">
        <v>3819</v>
      </c>
      <c r="KBM33" s="133" t="s">
        <v>3837</v>
      </c>
      <c r="KBN33" s="44" t="s">
        <v>3819</v>
      </c>
      <c r="KBO33" s="45"/>
      <c r="KBP33" s="46" t="s">
        <v>3819</v>
      </c>
      <c r="KBQ33" s="133" t="s">
        <v>3837</v>
      </c>
      <c r="KBR33" s="44" t="s">
        <v>3819</v>
      </c>
      <c r="KBS33" s="45"/>
      <c r="KBT33" s="46" t="s">
        <v>3819</v>
      </c>
      <c r="KBU33" s="133" t="s">
        <v>3837</v>
      </c>
      <c r="KBV33" s="44" t="s">
        <v>3819</v>
      </c>
      <c r="KBW33" s="45"/>
      <c r="KBX33" s="46" t="s">
        <v>3819</v>
      </c>
      <c r="KBY33" s="133" t="s">
        <v>3837</v>
      </c>
      <c r="KBZ33" s="44" t="s">
        <v>3819</v>
      </c>
      <c r="KCA33" s="45"/>
      <c r="KCB33" s="46" t="s">
        <v>3819</v>
      </c>
      <c r="KCC33" s="133" t="s">
        <v>3837</v>
      </c>
      <c r="KCD33" s="44" t="s">
        <v>3819</v>
      </c>
      <c r="KCE33" s="45"/>
      <c r="KCF33" s="46" t="s">
        <v>3819</v>
      </c>
      <c r="KCG33" s="133" t="s">
        <v>3837</v>
      </c>
      <c r="KCH33" s="44" t="s">
        <v>3819</v>
      </c>
      <c r="KCI33" s="45"/>
      <c r="KCJ33" s="46" t="s">
        <v>3819</v>
      </c>
      <c r="KCK33" s="133" t="s">
        <v>3837</v>
      </c>
      <c r="KCL33" s="44" t="s">
        <v>3819</v>
      </c>
      <c r="KCM33" s="45"/>
      <c r="KCN33" s="46" t="s">
        <v>3819</v>
      </c>
      <c r="KCO33" s="133" t="s">
        <v>3837</v>
      </c>
      <c r="KCP33" s="44" t="s">
        <v>3819</v>
      </c>
      <c r="KCQ33" s="45"/>
      <c r="KCR33" s="46" t="s">
        <v>3819</v>
      </c>
      <c r="KCS33" s="133" t="s">
        <v>3837</v>
      </c>
      <c r="KCT33" s="44" t="s">
        <v>3819</v>
      </c>
      <c r="KCU33" s="45"/>
      <c r="KCV33" s="46" t="s">
        <v>3819</v>
      </c>
      <c r="KCW33" s="133" t="s">
        <v>3837</v>
      </c>
      <c r="KCX33" s="44" t="s">
        <v>3819</v>
      </c>
      <c r="KCY33" s="45"/>
      <c r="KCZ33" s="46" t="s">
        <v>3819</v>
      </c>
      <c r="KDA33" s="133" t="s">
        <v>3837</v>
      </c>
      <c r="KDB33" s="44" t="s">
        <v>3819</v>
      </c>
      <c r="KDC33" s="45"/>
      <c r="KDD33" s="46" t="s">
        <v>3819</v>
      </c>
      <c r="KDE33" s="133" t="s">
        <v>3837</v>
      </c>
      <c r="KDF33" s="44" t="s">
        <v>3819</v>
      </c>
      <c r="KDG33" s="45"/>
      <c r="KDH33" s="46" t="s">
        <v>3819</v>
      </c>
      <c r="KDI33" s="133" t="s">
        <v>3837</v>
      </c>
      <c r="KDJ33" s="44" t="s">
        <v>3819</v>
      </c>
      <c r="KDK33" s="45"/>
      <c r="KDL33" s="46" t="s">
        <v>3819</v>
      </c>
      <c r="KDM33" s="133" t="s">
        <v>3837</v>
      </c>
      <c r="KDN33" s="44" t="s">
        <v>3819</v>
      </c>
      <c r="KDO33" s="45"/>
      <c r="KDP33" s="46" t="s">
        <v>3819</v>
      </c>
      <c r="KDQ33" s="133" t="s">
        <v>3837</v>
      </c>
      <c r="KDR33" s="44" t="s">
        <v>3819</v>
      </c>
      <c r="KDS33" s="45"/>
      <c r="KDT33" s="46" t="s">
        <v>3819</v>
      </c>
      <c r="KDU33" s="133" t="s">
        <v>3837</v>
      </c>
      <c r="KDV33" s="44" t="s">
        <v>3819</v>
      </c>
      <c r="KDW33" s="45"/>
      <c r="KDX33" s="46" t="s">
        <v>3819</v>
      </c>
      <c r="KDY33" s="133" t="s">
        <v>3837</v>
      </c>
      <c r="KDZ33" s="44" t="s">
        <v>3819</v>
      </c>
      <c r="KEA33" s="45"/>
      <c r="KEB33" s="46" t="s">
        <v>3819</v>
      </c>
      <c r="KEC33" s="133" t="s">
        <v>3837</v>
      </c>
      <c r="KED33" s="44" t="s">
        <v>3819</v>
      </c>
      <c r="KEE33" s="45"/>
      <c r="KEF33" s="46" t="s">
        <v>3819</v>
      </c>
      <c r="KEG33" s="133" t="s">
        <v>3837</v>
      </c>
      <c r="KEH33" s="44" t="s">
        <v>3819</v>
      </c>
      <c r="KEI33" s="45"/>
      <c r="KEJ33" s="46" t="s">
        <v>3819</v>
      </c>
      <c r="KEK33" s="133" t="s">
        <v>3837</v>
      </c>
      <c r="KEL33" s="44" t="s">
        <v>3819</v>
      </c>
      <c r="KEM33" s="45"/>
      <c r="KEN33" s="46" t="s">
        <v>3819</v>
      </c>
      <c r="KEO33" s="133" t="s">
        <v>3837</v>
      </c>
      <c r="KEP33" s="44" t="s">
        <v>3819</v>
      </c>
      <c r="KEQ33" s="45"/>
      <c r="KER33" s="46" t="s">
        <v>3819</v>
      </c>
      <c r="KES33" s="133" t="s">
        <v>3837</v>
      </c>
      <c r="KET33" s="44" t="s">
        <v>3819</v>
      </c>
      <c r="KEU33" s="45"/>
      <c r="KEV33" s="46" t="s">
        <v>3819</v>
      </c>
      <c r="KEW33" s="133" t="s">
        <v>3837</v>
      </c>
      <c r="KEX33" s="44" t="s">
        <v>3819</v>
      </c>
      <c r="KEY33" s="45"/>
      <c r="KEZ33" s="46" t="s">
        <v>3819</v>
      </c>
      <c r="KFA33" s="133" t="s">
        <v>3837</v>
      </c>
      <c r="KFB33" s="44" t="s">
        <v>3819</v>
      </c>
      <c r="KFC33" s="45"/>
      <c r="KFD33" s="46" t="s">
        <v>3819</v>
      </c>
      <c r="KFE33" s="133" t="s">
        <v>3837</v>
      </c>
      <c r="KFF33" s="44" t="s">
        <v>3819</v>
      </c>
      <c r="KFG33" s="45"/>
      <c r="KFH33" s="46" t="s">
        <v>3819</v>
      </c>
      <c r="KFI33" s="133" t="s">
        <v>3837</v>
      </c>
      <c r="KFJ33" s="44" t="s">
        <v>3819</v>
      </c>
      <c r="KFK33" s="45"/>
      <c r="KFL33" s="46" t="s">
        <v>3819</v>
      </c>
      <c r="KFM33" s="133" t="s">
        <v>3837</v>
      </c>
      <c r="KFN33" s="44" t="s">
        <v>3819</v>
      </c>
      <c r="KFO33" s="45"/>
      <c r="KFP33" s="46" t="s">
        <v>3819</v>
      </c>
      <c r="KFQ33" s="133" t="s">
        <v>3837</v>
      </c>
      <c r="KFR33" s="44" t="s">
        <v>3819</v>
      </c>
      <c r="KFS33" s="45"/>
      <c r="KFT33" s="46" t="s">
        <v>3819</v>
      </c>
      <c r="KFU33" s="133" t="s">
        <v>3837</v>
      </c>
      <c r="KFV33" s="44" t="s">
        <v>3819</v>
      </c>
      <c r="KFW33" s="45"/>
      <c r="KFX33" s="46" t="s">
        <v>3819</v>
      </c>
      <c r="KFY33" s="133" t="s">
        <v>3837</v>
      </c>
      <c r="KFZ33" s="44" t="s">
        <v>3819</v>
      </c>
      <c r="KGA33" s="45"/>
      <c r="KGB33" s="46" t="s">
        <v>3819</v>
      </c>
      <c r="KGC33" s="133" t="s">
        <v>3837</v>
      </c>
      <c r="KGD33" s="44" t="s">
        <v>3819</v>
      </c>
      <c r="KGE33" s="45"/>
      <c r="KGF33" s="46" t="s">
        <v>3819</v>
      </c>
      <c r="KGG33" s="133" t="s">
        <v>3837</v>
      </c>
      <c r="KGH33" s="44" t="s">
        <v>3819</v>
      </c>
      <c r="KGI33" s="45"/>
      <c r="KGJ33" s="46" t="s">
        <v>3819</v>
      </c>
      <c r="KGK33" s="133" t="s">
        <v>3837</v>
      </c>
      <c r="KGL33" s="44" t="s">
        <v>3819</v>
      </c>
      <c r="KGM33" s="45"/>
      <c r="KGN33" s="46" t="s">
        <v>3819</v>
      </c>
      <c r="KGO33" s="133" t="s">
        <v>3837</v>
      </c>
      <c r="KGP33" s="44" t="s">
        <v>3819</v>
      </c>
      <c r="KGQ33" s="45"/>
      <c r="KGR33" s="46" t="s">
        <v>3819</v>
      </c>
      <c r="KGS33" s="133" t="s">
        <v>3837</v>
      </c>
      <c r="KGT33" s="44" t="s">
        <v>3819</v>
      </c>
      <c r="KGU33" s="45"/>
      <c r="KGV33" s="46" t="s">
        <v>3819</v>
      </c>
      <c r="KGW33" s="133" t="s">
        <v>3837</v>
      </c>
      <c r="KGX33" s="44" t="s">
        <v>3819</v>
      </c>
      <c r="KGY33" s="45"/>
      <c r="KGZ33" s="46" t="s">
        <v>3819</v>
      </c>
      <c r="KHA33" s="133" t="s">
        <v>3837</v>
      </c>
      <c r="KHB33" s="44" t="s">
        <v>3819</v>
      </c>
      <c r="KHC33" s="45"/>
      <c r="KHD33" s="46" t="s">
        <v>3819</v>
      </c>
      <c r="KHE33" s="133" t="s">
        <v>3837</v>
      </c>
      <c r="KHF33" s="44" t="s">
        <v>3819</v>
      </c>
      <c r="KHG33" s="45"/>
      <c r="KHH33" s="46" t="s">
        <v>3819</v>
      </c>
      <c r="KHI33" s="133" t="s">
        <v>3837</v>
      </c>
      <c r="KHJ33" s="44" t="s">
        <v>3819</v>
      </c>
      <c r="KHK33" s="45"/>
      <c r="KHL33" s="46" t="s">
        <v>3819</v>
      </c>
      <c r="KHM33" s="133" t="s">
        <v>3837</v>
      </c>
      <c r="KHN33" s="44" t="s">
        <v>3819</v>
      </c>
      <c r="KHO33" s="45"/>
      <c r="KHP33" s="46" t="s">
        <v>3819</v>
      </c>
      <c r="KHQ33" s="133" t="s">
        <v>3837</v>
      </c>
      <c r="KHR33" s="44" t="s">
        <v>3819</v>
      </c>
      <c r="KHS33" s="45"/>
      <c r="KHT33" s="46" t="s">
        <v>3819</v>
      </c>
      <c r="KHU33" s="133" t="s">
        <v>3837</v>
      </c>
      <c r="KHV33" s="44" t="s">
        <v>3819</v>
      </c>
      <c r="KHW33" s="45"/>
      <c r="KHX33" s="46" t="s">
        <v>3819</v>
      </c>
      <c r="KHY33" s="133" t="s">
        <v>3837</v>
      </c>
      <c r="KHZ33" s="44" t="s">
        <v>3819</v>
      </c>
      <c r="KIA33" s="45"/>
      <c r="KIB33" s="46" t="s">
        <v>3819</v>
      </c>
      <c r="KIC33" s="133" t="s">
        <v>3837</v>
      </c>
      <c r="KID33" s="44" t="s">
        <v>3819</v>
      </c>
      <c r="KIE33" s="45"/>
      <c r="KIF33" s="46" t="s">
        <v>3819</v>
      </c>
      <c r="KIG33" s="133" t="s">
        <v>3837</v>
      </c>
      <c r="KIH33" s="44" t="s">
        <v>3819</v>
      </c>
      <c r="KII33" s="45"/>
      <c r="KIJ33" s="46" t="s">
        <v>3819</v>
      </c>
      <c r="KIK33" s="133" t="s">
        <v>3837</v>
      </c>
      <c r="KIL33" s="44" t="s">
        <v>3819</v>
      </c>
      <c r="KIM33" s="45"/>
      <c r="KIN33" s="46" t="s">
        <v>3819</v>
      </c>
      <c r="KIO33" s="133" t="s">
        <v>3837</v>
      </c>
      <c r="KIP33" s="44" t="s">
        <v>3819</v>
      </c>
      <c r="KIQ33" s="45"/>
      <c r="KIR33" s="46" t="s">
        <v>3819</v>
      </c>
      <c r="KIS33" s="133" t="s">
        <v>3837</v>
      </c>
      <c r="KIT33" s="44" t="s">
        <v>3819</v>
      </c>
      <c r="KIU33" s="45"/>
      <c r="KIV33" s="46" t="s">
        <v>3819</v>
      </c>
      <c r="KIW33" s="133" t="s">
        <v>3837</v>
      </c>
      <c r="KIX33" s="44" t="s">
        <v>3819</v>
      </c>
      <c r="KIY33" s="45"/>
      <c r="KIZ33" s="46" t="s">
        <v>3819</v>
      </c>
      <c r="KJA33" s="133" t="s">
        <v>3837</v>
      </c>
      <c r="KJB33" s="44" t="s">
        <v>3819</v>
      </c>
      <c r="KJC33" s="45"/>
      <c r="KJD33" s="46" t="s">
        <v>3819</v>
      </c>
      <c r="KJE33" s="133" t="s">
        <v>3837</v>
      </c>
      <c r="KJF33" s="44" t="s">
        <v>3819</v>
      </c>
      <c r="KJG33" s="45"/>
      <c r="KJH33" s="46" t="s">
        <v>3819</v>
      </c>
      <c r="KJI33" s="133" t="s">
        <v>3837</v>
      </c>
      <c r="KJJ33" s="44" t="s">
        <v>3819</v>
      </c>
      <c r="KJK33" s="45"/>
      <c r="KJL33" s="46" t="s">
        <v>3819</v>
      </c>
      <c r="KJM33" s="133" t="s">
        <v>3837</v>
      </c>
      <c r="KJN33" s="44" t="s">
        <v>3819</v>
      </c>
      <c r="KJO33" s="45"/>
      <c r="KJP33" s="46" t="s">
        <v>3819</v>
      </c>
      <c r="KJQ33" s="133" t="s">
        <v>3837</v>
      </c>
      <c r="KJR33" s="44" t="s">
        <v>3819</v>
      </c>
      <c r="KJS33" s="45"/>
      <c r="KJT33" s="46" t="s">
        <v>3819</v>
      </c>
      <c r="KJU33" s="133" t="s">
        <v>3837</v>
      </c>
      <c r="KJV33" s="44" t="s">
        <v>3819</v>
      </c>
      <c r="KJW33" s="45"/>
      <c r="KJX33" s="46" t="s">
        <v>3819</v>
      </c>
      <c r="KJY33" s="133" t="s">
        <v>3837</v>
      </c>
      <c r="KJZ33" s="44" t="s">
        <v>3819</v>
      </c>
      <c r="KKA33" s="45"/>
      <c r="KKB33" s="46" t="s">
        <v>3819</v>
      </c>
      <c r="KKC33" s="133" t="s">
        <v>3837</v>
      </c>
      <c r="KKD33" s="44" t="s">
        <v>3819</v>
      </c>
      <c r="KKE33" s="45"/>
      <c r="KKF33" s="46" t="s">
        <v>3819</v>
      </c>
      <c r="KKG33" s="133" t="s">
        <v>3837</v>
      </c>
      <c r="KKH33" s="44" t="s">
        <v>3819</v>
      </c>
      <c r="KKI33" s="45"/>
      <c r="KKJ33" s="46" t="s">
        <v>3819</v>
      </c>
      <c r="KKK33" s="133" t="s">
        <v>3837</v>
      </c>
      <c r="KKL33" s="44" t="s">
        <v>3819</v>
      </c>
      <c r="KKM33" s="45"/>
      <c r="KKN33" s="46" t="s">
        <v>3819</v>
      </c>
      <c r="KKO33" s="133" t="s">
        <v>3837</v>
      </c>
      <c r="KKP33" s="44" t="s">
        <v>3819</v>
      </c>
      <c r="KKQ33" s="45"/>
      <c r="KKR33" s="46" t="s">
        <v>3819</v>
      </c>
      <c r="KKS33" s="133" t="s">
        <v>3837</v>
      </c>
      <c r="KKT33" s="44" t="s">
        <v>3819</v>
      </c>
      <c r="KKU33" s="45"/>
      <c r="KKV33" s="46" t="s">
        <v>3819</v>
      </c>
      <c r="KKW33" s="133" t="s">
        <v>3837</v>
      </c>
      <c r="KKX33" s="44" t="s">
        <v>3819</v>
      </c>
      <c r="KKY33" s="45"/>
      <c r="KKZ33" s="46" t="s">
        <v>3819</v>
      </c>
      <c r="KLA33" s="133" t="s">
        <v>3837</v>
      </c>
      <c r="KLB33" s="44" t="s">
        <v>3819</v>
      </c>
      <c r="KLC33" s="45"/>
      <c r="KLD33" s="46" t="s">
        <v>3819</v>
      </c>
      <c r="KLE33" s="133" t="s">
        <v>3837</v>
      </c>
      <c r="KLF33" s="44" t="s">
        <v>3819</v>
      </c>
      <c r="KLG33" s="45"/>
      <c r="KLH33" s="46" t="s">
        <v>3819</v>
      </c>
      <c r="KLI33" s="133" t="s">
        <v>3837</v>
      </c>
      <c r="KLJ33" s="44" t="s">
        <v>3819</v>
      </c>
      <c r="KLK33" s="45"/>
      <c r="KLL33" s="46" t="s">
        <v>3819</v>
      </c>
      <c r="KLM33" s="133" t="s">
        <v>3837</v>
      </c>
      <c r="KLN33" s="44" t="s">
        <v>3819</v>
      </c>
      <c r="KLO33" s="45"/>
      <c r="KLP33" s="46" t="s">
        <v>3819</v>
      </c>
      <c r="KLQ33" s="133" t="s">
        <v>3837</v>
      </c>
      <c r="KLR33" s="44" t="s">
        <v>3819</v>
      </c>
      <c r="KLS33" s="45"/>
      <c r="KLT33" s="46" t="s">
        <v>3819</v>
      </c>
      <c r="KLU33" s="133" t="s">
        <v>3837</v>
      </c>
      <c r="KLV33" s="44" t="s">
        <v>3819</v>
      </c>
      <c r="KLW33" s="45"/>
      <c r="KLX33" s="46" t="s">
        <v>3819</v>
      </c>
      <c r="KLY33" s="133" t="s">
        <v>3837</v>
      </c>
      <c r="KLZ33" s="44" t="s">
        <v>3819</v>
      </c>
      <c r="KMA33" s="45"/>
      <c r="KMB33" s="46" t="s">
        <v>3819</v>
      </c>
      <c r="KMC33" s="133" t="s">
        <v>3837</v>
      </c>
      <c r="KMD33" s="44" t="s">
        <v>3819</v>
      </c>
      <c r="KME33" s="45"/>
      <c r="KMF33" s="46" t="s">
        <v>3819</v>
      </c>
      <c r="KMG33" s="133" t="s">
        <v>3837</v>
      </c>
      <c r="KMH33" s="44" t="s">
        <v>3819</v>
      </c>
      <c r="KMI33" s="45"/>
      <c r="KMJ33" s="46" t="s">
        <v>3819</v>
      </c>
      <c r="KMK33" s="133" t="s">
        <v>3837</v>
      </c>
      <c r="KML33" s="44" t="s">
        <v>3819</v>
      </c>
      <c r="KMM33" s="45"/>
      <c r="KMN33" s="46" t="s">
        <v>3819</v>
      </c>
      <c r="KMO33" s="133" t="s">
        <v>3837</v>
      </c>
      <c r="KMP33" s="44" t="s">
        <v>3819</v>
      </c>
      <c r="KMQ33" s="45"/>
      <c r="KMR33" s="46" t="s">
        <v>3819</v>
      </c>
      <c r="KMS33" s="133" t="s">
        <v>3837</v>
      </c>
      <c r="KMT33" s="44" t="s">
        <v>3819</v>
      </c>
      <c r="KMU33" s="45"/>
      <c r="KMV33" s="46" t="s">
        <v>3819</v>
      </c>
      <c r="KMW33" s="133" t="s">
        <v>3837</v>
      </c>
      <c r="KMX33" s="44" t="s">
        <v>3819</v>
      </c>
      <c r="KMY33" s="45"/>
      <c r="KMZ33" s="46" t="s">
        <v>3819</v>
      </c>
      <c r="KNA33" s="133" t="s">
        <v>3837</v>
      </c>
      <c r="KNB33" s="44" t="s">
        <v>3819</v>
      </c>
      <c r="KNC33" s="45"/>
      <c r="KND33" s="46" t="s">
        <v>3819</v>
      </c>
      <c r="KNE33" s="133" t="s">
        <v>3837</v>
      </c>
      <c r="KNF33" s="44" t="s">
        <v>3819</v>
      </c>
      <c r="KNG33" s="45"/>
      <c r="KNH33" s="46" t="s">
        <v>3819</v>
      </c>
      <c r="KNI33" s="133" t="s">
        <v>3837</v>
      </c>
      <c r="KNJ33" s="44" t="s">
        <v>3819</v>
      </c>
      <c r="KNK33" s="45"/>
      <c r="KNL33" s="46" t="s">
        <v>3819</v>
      </c>
      <c r="KNM33" s="133" t="s">
        <v>3837</v>
      </c>
      <c r="KNN33" s="44" t="s">
        <v>3819</v>
      </c>
      <c r="KNO33" s="45"/>
      <c r="KNP33" s="46" t="s">
        <v>3819</v>
      </c>
      <c r="KNQ33" s="133" t="s">
        <v>3837</v>
      </c>
      <c r="KNR33" s="44" t="s">
        <v>3819</v>
      </c>
      <c r="KNS33" s="45"/>
      <c r="KNT33" s="46" t="s">
        <v>3819</v>
      </c>
      <c r="KNU33" s="133" t="s">
        <v>3837</v>
      </c>
      <c r="KNV33" s="44" t="s">
        <v>3819</v>
      </c>
      <c r="KNW33" s="45"/>
      <c r="KNX33" s="46" t="s">
        <v>3819</v>
      </c>
      <c r="KNY33" s="133" t="s">
        <v>3837</v>
      </c>
      <c r="KNZ33" s="44" t="s">
        <v>3819</v>
      </c>
      <c r="KOA33" s="45"/>
      <c r="KOB33" s="46" t="s">
        <v>3819</v>
      </c>
      <c r="KOC33" s="133" t="s">
        <v>3837</v>
      </c>
      <c r="KOD33" s="44" t="s">
        <v>3819</v>
      </c>
      <c r="KOE33" s="45"/>
      <c r="KOF33" s="46" t="s">
        <v>3819</v>
      </c>
      <c r="KOG33" s="133" t="s">
        <v>3837</v>
      </c>
      <c r="KOH33" s="44" t="s">
        <v>3819</v>
      </c>
      <c r="KOI33" s="45"/>
      <c r="KOJ33" s="46" t="s">
        <v>3819</v>
      </c>
      <c r="KOK33" s="133" t="s">
        <v>3837</v>
      </c>
      <c r="KOL33" s="44" t="s">
        <v>3819</v>
      </c>
      <c r="KOM33" s="45"/>
      <c r="KON33" s="46" t="s">
        <v>3819</v>
      </c>
      <c r="KOO33" s="133" t="s">
        <v>3837</v>
      </c>
      <c r="KOP33" s="44" t="s">
        <v>3819</v>
      </c>
      <c r="KOQ33" s="45"/>
      <c r="KOR33" s="46" t="s">
        <v>3819</v>
      </c>
      <c r="KOS33" s="133" t="s">
        <v>3837</v>
      </c>
      <c r="KOT33" s="44" t="s">
        <v>3819</v>
      </c>
      <c r="KOU33" s="45"/>
      <c r="KOV33" s="46" t="s">
        <v>3819</v>
      </c>
      <c r="KOW33" s="133" t="s">
        <v>3837</v>
      </c>
      <c r="KOX33" s="44" t="s">
        <v>3819</v>
      </c>
      <c r="KOY33" s="45"/>
      <c r="KOZ33" s="46" t="s">
        <v>3819</v>
      </c>
      <c r="KPA33" s="133" t="s">
        <v>3837</v>
      </c>
      <c r="KPB33" s="44" t="s">
        <v>3819</v>
      </c>
      <c r="KPC33" s="45"/>
      <c r="KPD33" s="46" t="s">
        <v>3819</v>
      </c>
      <c r="KPE33" s="133" t="s">
        <v>3837</v>
      </c>
      <c r="KPF33" s="44" t="s">
        <v>3819</v>
      </c>
      <c r="KPG33" s="45"/>
      <c r="KPH33" s="46" t="s">
        <v>3819</v>
      </c>
      <c r="KPI33" s="133" t="s">
        <v>3837</v>
      </c>
      <c r="KPJ33" s="44" t="s">
        <v>3819</v>
      </c>
      <c r="KPK33" s="45"/>
      <c r="KPL33" s="46" t="s">
        <v>3819</v>
      </c>
      <c r="KPM33" s="133" t="s">
        <v>3837</v>
      </c>
      <c r="KPN33" s="44" t="s">
        <v>3819</v>
      </c>
      <c r="KPO33" s="45"/>
      <c r="KPP33" s="46" t="s">
        <v>3819</v>
      </c>
      <c r="KPQ33" s="133" t="s">
        <v>3837</v>
      </c>
      <c r="KPR33" s="44" t="s">
        <v>3819</v>
      </c>
      <c r="KPS33" s="45"/>
      <c r="KPT33" s="46" t="s">
        <v>3819</v>
      </c>
      <c r="KPU33" s="133" t="s">
        <v>3837</v>
      </c>
      <c r="KPV33" s="44" t="s">
        <v>3819</v>
      </c>
      <c r="KPW33" s="45"/>
      <c r="KPX33" s="46" t="s">
        <v>3819</v>
      </c>
      <c r="KPY33" s="133" t="s">
        <v>3837</v>
      </c>
      <c r="KPZ33" s="44" t="s">
        <v>3819</v>
      </c>
      <c r="KQA33" s="45"/>
      <c r="KQB33" s="46" t="s">
        <v>3819</v>
      </c>
      <c r="KQC33" s="133" t="s">
        <v>3837</v>
      </c>
      <c r="KQD33" s="44" t="s">
        <v>3819</v>
      </c>
      <c r="KQE33" s="45"/>
      <c r="KQF33" s="46" t="s">
        <v>3819</v>
      </c>
      <c r="KQG33" s="133" t="s">
        <v>3837</v>
      </c>
      <c r="KQH33" s="44" t="s">
        <v>3819</v>
      </c>
      <c r="KQI33" s="45"/>
      <c r="KQJ33" s="46" t="s">
        <v>3819</v>
      </c>
      <c r="KQK33" s="133" t="s">
        <v>3837</v>
      </c>
      <c r="KQL33" s="44" t="s">
        <v>3819</v>
      </c>
      <c r="KQM33" s="45"/>
      <c r="KQN33" s="46" t="s">
        <v>3819</v>
      </c>
      <c r="KQO33" s="133" t="s">
        <v>3837</v>
      </c>
      <c r="KQP33" s="44" t="s">
        <v>3819</v>
      </c>
      <c r="KQQ33" s="45"/>
      <c r="KQR33" s="46" t="s">
        <v>3819</v>
      </c>
      <c r="KQS33" s="133" t="s">
        <v>3837</v>
      </c>
      <c r="KQT33" s="44" t="s">
        <v>3819</v>
      </c>
      <c r="KQU33" s="45"/>
      <c r="KQV33" s="46" t="s">
        <v>3819</v>
      </c>
      <c r="KQW33" s="133" t="s">
        <v>3837</v>
      </c>
      <c r="KQX33" s="44" t="s">
        <v>3819</v>
      </c>
      <c r="KQY33" s="45"/>
      <c r="KQZ33" s="46" t="s">
        <v>3819</v>
      </c>
      <c r="KRA33" s="133" t="s">
        <v>3837</v>
      </c>
      <c r="KRB33" s="44" t="s">
        <v>3819</v>
      </c>
      <c r="KRC33" s="45"/>
      <c r="KRD33" s="46" t="s">
        <v>3819</v>
      </c>
      <c r="KRE33" s="133" t="s">
        <v>3837</v>
      </c>
      <c r="KRF33" s="44" t="s">
        <v>3819</v>
      </c>
      <c r="KRG33" s="45"/>
      <c r="KRH33" s="46" t="s">
        <v>3819</v>
      </c>
      <c r="KRI33" s="133" t="s">
        <v>3837</v>
      </c>
      <c r="KRJ33" s="44" t="s">
        <v>3819</v>
      </c>
      <c r="KRK33" s="45"/>
      <c r="KRL33" s="46" t="s">
        <v>3819</v>
      </c>
      <c r="KRM33" s="133" t="s">
        <v>3837</v>
      </c>
      <c r="KRN33" s="44" t="s">
        <v>3819</v>
      </c>
      <c r="KRO33" s="45"/>
      <c r="KRP33" s="46" t="s">
        <v>3819</v>
      </c>
      <c r="KRQ33" s="133" t="s">
        <v>3837</v>
      </c>
      <c r="KRR33" s="44" t="s">
        <v>3819</v>
      </c>
      <c r="KRS33" s="45"/>
      <c r="KRT33" s="46" t="s">
        <v>3819</v>
      </c>
      <c r="KRU33" s="133" t="s">
        <v>3837</v>
      </c>
      <c r="KRV33" s="44" t="s">
        <v>3819</v>
      </c>
      <c r="KRW33" s="45"/>
      <c r="KRX33" s="46" t="s">
        <v>3819</v>
      </c>
      <c r="KRY33" s="133" t="s">
        <v>3837</v>
      </c>
      <c r="KRZ33" s="44" t="s">
        <v>3819</v>
      </c>
      <c r="KSA33" s="45"/>
      <c r="KSB33" s="46" t="s">
        <v>3819</v>
      </c>
      <c r="KSC33" s="133" t="s">
        <v>3837</v>
      </c>
      <c r="KSD33" s="44" t="s">
        <v>3819</v>
      </c>
      <c r="KSE33" s="45"/>
      <c r="KSF33" s="46" t="s">
        <v>3819</v>
      </c>
      <c r="KSG33" s="133" t="s">
        <v>3837</v>
      </c>
      <c r="KSH33" s="44" t="s">
        <v>3819</v>
      </c>
      <c r="KSI33" s="45"/>
      <c r="KSJ33" s="46" t="s">
        <v>3819</v>
      </c>
      <c r="KSK33" s="133" t="s">
        <v>3837</v>
      </c>
      <c r="KSL33" s="44" t="s">
        <v>3819</v>
      </c>
      <c r="KSM33" s="45"/>
      <c r="KSN33" s="46" t="s">
        <v>3819</v>
      </c>
      <c r="KSO33" s="133" t="s">
        <v>3837</v>
      </c>
      <c r="KSP33" s="44" t="s">
        <v>3819</v>
      </c>
      <c r="KSQ33" s="45"/>
      <c r="KSR33" s="46" t="s">
        <v>3819</v>
      </c>
      <c r="KSS33" s="133" t="s">
        <v>3837</v>
      </c>
      <c r="KST33" s="44" t="s">
        <v>3819</v>
      </c>
      <c r="KSU33" s="45"/>
      <c r="KSV33" s="46" t="s">
        <v>3819</v>
      </c>
      <c r="KSW33" s="133" t="s">
        <v>3837</v>
      </c>
      <c r="KSX33" s="44" t="s">
        <v>3819</v>
      </c>
      <c r="KSY33" s="45"/>
      <c r="KSZ33" s="46" t="s">
        <v>3819</v>
      </c>
      <c r="KTA33" s="133" t="s">
        <v>3837</v>
      </c>
      <c r="KTB33" s="44" t="s">
        <v>3819</v>
      </c>
      <c r="KTC33" s="45"/>
      <c r="KTD33" s="46" t="s">
        <v>3819</v>
      </c>
      <c r="KTE33" s="133" t="s">
        <v>3837</v>
      </c>
      <c r="KTF33" s="44" t="s">
        <v>3819</v>
      </c>
      <c r="KTG33" s="45"/>
      <c r="KTH33" s="46" t="s">
        <v>3819</v>
      </c>
      <c r="KTI33" s="133" t="s">
        <v>3837</v>
      </c>
      <c r="KTJ33" s="44" t="s">
        <v>3819</v>
      </c>
      <c r="KTK33" s="45"/>
      <c r="KTL33" s="46" t="s">
        <v>3819</v>
      </c>
      <c r="KTM33" s="133" t="s">
        <v>3837</v>
      </c>
      <c r="KTN33" s="44" t="s">
        <v>3819</v>
      </c>
      <c r="KTO33" s="45"/>
      <c r="KTP33" s="46" t="s">
        <v>3819</v>
      </c>
      <c r="KTQ33" s="133" t="s">
        <v>3837</v>
      </c>
      <c r="KTR33" s="44" t="s">
        <v>3819</v>
      </c>
      <c r="KTS33" s="45"/>
      <c r="KTT33" s="46" t="s">
        <v>3819</v>
      </c>
      <c r="KTU33" s="133" t="s">
        <v>3837</v>
      </c>
      <c r="KTV33" s="44" t="s">
        <v>3819</v>
      </c>
      <c r="KTW33" s="45"/>
      <c r="KTX33" s="46" t="s">
        <v>3819</v>
      </c>
      <c r="KTY33" s="133" t="s">
        <v>3837</v>
      </c>
      <c r="KTZ33" s="44" t="s">
        <v>3819</v>
      </c>
      <c r="KUA33" s="45"/>
      <c r="KUB33" s="46" t="s">
        <v>3819</v>
      </c>
      <c r="KUC33" s="133" t="s">
        <v>3837</v>
      </c>
      <c r="KUD33" s="44" t="s">
        <v>3819</v>
      </c>
      <c r="KUE33" s="45"/>
      <c r="KUF33" s="46" t="s">
        <v>3819</v>
      </c>
      <c r="KUG33" s="133" t="s">
        <v>3837</v>
      </c>
      <c r="KUH33" s="44" t="s">
        <v>3819</v>
      </c>
      <c r="KUI33" s="45"/>
      <c r="KUJ33" s="46" t="s">
        <v>3819</v>
      </c>
      <c r="KUK33" s="133" t="s">
        <v>3837</v>
      </c>
      <c r="KUL33" s="44" t="s">
        <v>3819</v>
      </c>
      <c r="KUM33" s="45"/>
      <c r="KUN33" s="46" t="s">
        <v>3819</v>
      </c>
      <c r="KUO33" s="133" t="s">
        <v>3837</v>
      </c>
      <c r="KUP33" s="44" t="s">
        <v>3819</v>
      </c>
      <c r="KUQ33" s="45"/>
      <c r="KUR33" s="46" t="s">
        <v>3819</v>
      </c>
      <c r="KUS33" s="133" t="s">
        <v>3837</v>
      </c>
      <c r="KUT33" s="44" t="s">
        <v>3819</v>
      </c>
      <c r="KUU33" s="45"/>
      <c r="KUV33" s="46" t="s">
        <v>3819</v>
      </c>
      <c r="KUW33" s="133" t="s">
        <v>3837</v>
      </c>
      <c r="KUX33" s="44" t="s">
        <v>3819</v>
      </c>
      <c r="KUY33" s="45"/>
      <c r="KUZ33" s="46" t="s">
        <v>3819</v>
      </c>
      <c r="KVA33" s="133" t="s">
        <v>3837</v>
      </c>
      <c r="KVB33" s="44" t="s">
        <v>3819</v>
      </c>
      <c r="KVC33" s="45"/>
      <c r="KVD33" s="46" t="s">
        <v>3819</v>
      </c>
      <c r="KVE33" s="133" t="s">
        <v>3837</v>
      </c>
      <c r="KVF33" s="44" t="s">
        <v>3819</v>
      </c>
      <c r="KVG33" s="45"/>
      <c r="KVH33" s="46" t="s">
        <v>3819</v>
      </c>
      <c r="KVI33" s="133" t="s">
        <v>3837</v>
      </c>
      <c r="KVJ33" s="44" t="s">
        <v>3819</v>
      </c>
      <c r="KVK33" s="45"/>
      <c r="KVL33" s="46" t="s">
        <v>3819</v>
      </c>
      <c r="KVM33" s="133" t="s">
        <v>3837</v>
      </c>
      <c r="KVN33" s="44" t="s">
        <v>3819</v>
      </c>
      <c r="KVO33" s="45"/>
      <c r="KVP33" s="46" t="s">
        <v>3819</v>
      </c>
      <c r="KVQ33" s="133" t="s">
        <v>3837</v>
      </c>
      <c r="KVR33" s="44" t="s">
        <v>3819</v>
      </c>
      <c r="KVS33" s="45"/>
      <c r="KVT33" s="46" t="s">
        <v>3819</v>
      </c>
      <c r="KVU33" s="133" t="s">
        <v>3837</v>
      </c>
      <c r="KVV33" s="44" t="s">
        <v>3819</v>
      </c>
      <c r="KVW33" s="45"/>
      <c r="KVX33" s="46" t="s">
        <v>3819</v>
      </c>
      <c r="KVY33" s="133" t="s">
        <v>3837</v>
      </c>
      <c r="KVZ33" s="44" t="s">
        <v>3819</v>
      </c>
      <c r="KWA33" s="45"/>
      <c r="KWB33" s="46" t="s">
        <v>3819</v>
      </c>
      <c r="KWC33" s="133" t="s">
        <v>3837</v>
      </c>
      <c r="KWD33" s="44" t="s">
        <v>3819</v>
      </c>
      <c r="KWE33" s="45"/>
      <c r="KWF33" s="46" t="s">
        <v>3819</v>
      </c>
      <c r="KWG33" s="133" t="s">
        <v>3837</v>
      </c>
      <c r="KWH33" s="44" t="s">
        <v>3819</v>
      </c>
      <c r="KWI33" s="45"/>
      <c r="KWJ33" s="46" t="s">
        <v>3819</v>
      </c>
      <c r="KWK33" s="133" t="s">
        <v>3837</v>
      </c>
      <c r="KWL33" s="44" t="s">
        <v>3819</v>
      </c>
      <c r="KWM33" s="45"/>
      <c r="KWN33" s="46" t="s">
        <v>3819</v>
      </c>
      <c r="KWO33" s="133" t="s">
        <v>3837</v>
      </c>
      <c r="KWP33" s="44" t="s">
        <v>3819</v>
      </c>
      <c r="KWQ33" s="45"/>
      <c r="KWR33" s="46" t="s">
        <v>3819</v>
      </c>
      <c r="KWS33" s="133" t="s">
        <v>3837</v>
      </c>
      <c r="KWT33" s="44" t="s">
        <v>3819</v>
      </c>
      <c r="KWU33" s="45"/>
      <c r="KWV33" s="46" t="s">
        <v>3819</v>
      </c>
      <c r="KWW33" s="133" t="s">
        <v>3837</v>
      </c>
      <c r="KWX33" s="44" t="s">
        <v>3819</v>
      </c>
      <c r="KWY33" s="45"/>
      <c r="KWZ33" s="46" t="s">
        <v>3819</v>
      </c>
      <c r="KXA33" s="133" t="s">
        <v>3837</v>
      </c>
      <c r="KXB33" s="44" t="s">
        <v>3819</v>
      </c>
      <c r="KXC33" s="45"/>
      <c r="KXD33" s="46" t="s">
        <v>3819</v>
      </c>
      <c r="KXE33" s="133" t="s">
        <v>3837</v>
      </c>
      <c r="KXF33" s="44" t="s">
        <v>3819</v>
      </c>
      <c r="KXG33" s="45"/>
      <c r="KXH33" s="46" t="s">
        <v>3819</v>
      </c>
      <c r="KXI33" s="133" t="s">
        <v>3837</v>
      </c>
      <c r="KXJ33" s="44" t="s">
        <v>3819</v>
      </c>
      <c r="KXK33" s="45"/>
      <c r="KXL33" s="46" t="s">
        <v>3819</v>
      </c>
      <c r="KXM33" s="133" t="s">
        <v>3837</v>
      </c>
      <c r="KXN33" s="44" t="s">
        <v>3819</v>
      </c>
      <c r="KXO33" s="45"/>
      <c r="KXP33" s="46" t="s">
        <v>3819</v>
      </c>
      <c r="KXQ33" s="133" t="s">
        <v>3837</v>
      </c>
      <c r="KXR33" s="44" t="s">
        <v>3819</v>
      </c>
      <c r="KXS33" s="45"/>
      <c r="KXT33" s="46" t="s">
        <v>3819</v>
      </c>
      <c r="KXU33" s="133" t="s">
        <v>3837</v>
      </c>
      <c r="KXV33" s="44" t="s">
        <v>3819</v>
      </c>
      <c r="KXW33" s="45"/>
      <c r="KXX33" s="46" t="s">
        <v>3819</v>
      </c>
      <c r="KXY33" s="133" t="s">
        <v>3837</v>
      </c>
      <c r="KXZ33" s="44" t="s">
        <v>3819</v>
      </c>
      <c r="KYA33" s="45"/>
      <c r="KYB33" s="46" t="s">
        <v>3819</v>
      </c>
      <c r="KYC33" s="133" t="s">
        <v>3837</v>
      </c>
      <c r="KYD33" s="44" t="s">
        <v>3819</v>
      </c>
      <c r="KYE33" s="45"/>
      <c r="KYF33" s="46" t="s">
        <v>3819</v>
      </c>
      <c r="KYG33" s="133" t="s">
        <v>3837</v>
      </c>
      <c r="KYH33" s="44" t="s">
        <v>3819</v>
      </c>
      <c r="KYI33" s="45"/>
      <c r="KYJ33" s="46" t="s">
        <v>3819</v>
      </c>
      <c r="KYK33" s="133" t="s">
        <v>3837</v>
      </c>
      <c r="KYL33" s="44" t="s">
        <v>3819</v>
      </c>
      <c r="KYM33" s="45"/>
      <c r="KYN33" s="46" t="s">
        <v>3819</v>
      </c>
      <c r="KYO33" s="133" t="s">
        <v>3837</v>
      </c>
      <c r="KYP33" s="44" t="s">
        <v>3819</v>
      </c>
      <c r="KYQ33" s="45"/>
      <c r="KYR33" s="46" t="s">
        <v>3819</v>
      </c>
      <c r="KYS33" s="133" t="s">
        <v>3837</v>
      </c>
      <c r="KYT33" s="44" t="s">
        <v>3819</v>
      </c>
      <c r="KYU33" s="45"/>
      <c r="KYV33" s="46" t="s">
        <v>3819</v>
      </c>
      <c r="KYW33" s="133" t="s">
        <v>3837</v>
      </c>
      <c r="KYX33" s="44" t="s">
        <v>3819</v>
      </c>
      <c r="KYY33" s="45"/>
      <c r="KYZ33" s="46" t="s">
        <v>3819</v>
      </c>
      <c r="KZA33" s="133" t="s">
        <v>3837</v>
      </c>
      <c r="KZB33" s="44" t="s">
        <v>3819</v>
      </c>
      <c r="KZC33" s="45"/>
      <c r="KZD33" s="46" t="s">
        <v>3819</v>
      </c>
      <c r="KZE33" s="133" t="s">
        <v>3837</v>
      </c>
      <c r="KZF33" s="44" t="s">
        <v>3819</v>
      </c>
      <c r="KZG33" s="45"/>
      <c r="KZH33" s="46" t="s">
        <v>3819</v>
      </c>
      <c r="KZI33" s="133" t="s">
        <v>3837</v>
      </c>
      <c r="KZJ33" s="44" t="s">
        <v>3819</v>
      </c>
      <c r="KZK33" s="45"/>
      <c r="KZL33" s="46" t="s">
        <v>3819</v>
      </c>
      <c r="KZM33" s="133" t="s">
        <v>3837</v>
      </c>
      <c r="KZN33" s="44" t="s">
        <v>3819</v>
      </c>
      <c r="KZO33" s="45"/>
      <c r="KZP33" s="46" t="s">
        <v>3819</v>
      </c>
      <c r="KZQ33" s="133" t="s">
        <v>3837</v>
      </c>
      <c r="KZR33" s="44" t="s">
        <v>3819</v>
      </c>
      <c r="KZS33" s="45"/>
      <c r="KZT33" s="46" t="s">
        <v>3819</v>
      </c>
      <c r="KZU33" s="133" t="s">
        <v>3837</v>
      </c>
      <c r="KZV33" s="44" t="s">
        <v>3819</v>
      </c>
      <c r="KZW33" s="45"/>
      <c r="KZX33" s="46" t="s">
        <v>3819</v>
      </c>
      <c r="KZY33" s="133" t="s">
        <v>3837</v>
      </c>
      <c r="KZZ33" s="44" t="s">
        <v>3819</v>
      </c>
      <c r="LAA33" s="45"/>
      <c r="LAB33" s="46" t="s">
        <v>3819</v>
      </c>
      <c r="LAC33" s="133" t="s">
        <v>3837</v>
      </c>
      <c r="LAD33" s="44" t="s">
        <v>3819</v>
      </c>
      <c r="LAE33" s="45"/>
      <c r="LAF33" s="46" t="s">
        <v>3819</v>
      </c>
      <c r="LAG33" s="133" t="s">
        <v>3837</v>
      </c>
      <c r="LAH33" s="44" t="s">
        <v>3819</v>
      </c>
      <c r="LAI33" s="45"/>
      <c r="LAJ33" s="46" t="s">
        <v>3819</v>
      </c>
      <c r="LAK33" s="133" t="s">
        <v>3837</v>
      </c>
      <c r="LAL33" s="44" t="s">
        <v>3819</v>
      </c>
      <c r="LAM33" s="45"/>
      <c r="LAN33" s="46" t="s">
        <v>3819</v>
      </c>
      <c r="LAO33" s="133" t="s">
        <v>3837</v>
      </c>
      <c r="LAP33" s="44" t="s">
        <v>3819</v>
      </c>
      <c r="LAQ33" s="45"/>
      <c r="LAR33" s="46" t="s">
        <v>3819</v>
      </c>
      <c r="LAS33" s="133" t="s">
        <v>3837</v>
      </c>
      <c r="LAT33" s="44" t="s">
        <v>3819</v>
      </c>
      <c r="LAU33" s="45"/>
      <c r="LAV33" s="46" t="s">
        <v>3819</v>
      </c>
      <c r="LAW33" s="133" t="s">
        <v>3837</v>
      </c>
      <c r="LAX33" s="44" t="s">
        <v>3819</v>
      </c>
      <c r="LAY33" s="45"/>
      <c r="LAZ33" s="46" t="s">
        <v>3819</v>
      </c>
      <c r="LBA33" s="133" t="s">
        <v>3837</v>
      </c>
      <c r="LBB33" s="44" t="s">
        <v>3819</v>
      </c>
      <c r="LBC33" s="45"/>
      <c r="LBD33" s="46" t="s">
        <v>3819</v>
      </c>
      <c r="LBE33" s="133" t="s">
        <v>3837</v>
      </c>
      <c r="LBF33" s="44" t="s">
        <v>3819</v>
      </c>
      <c r="LBG33" s="45"/>
      <c r="LBH33" s="46" t="s">
        <v>3819</v>
      </c>
      <c r="LBI33" s="133" t="s">
        <v>3837</v>
      </c>
      <c r="LBJ33" s="44" t="s">
        <v>3819</v>
      </c>
      <c r="LBK33" s="45"/>
      <c r="LBL33" s="46" t="s">
        <v>3819</v>
      </c>
      <c r="LBM33" s="133" t="s">
        <v>3837</v>
      </c>
      <c r="LBN33" s="44" t="s">
        <v>3819</v>
      </c>
      <c r="LBO33" s="45"/>
      <c r="LBP33" s="46" t="s">
        <v>3819</v>
      </c>
      <c r="LBQ33" s="133" t="s">
        <v>3837</v>
      </c>
      <c r="LBR33" s="44" t="s">
        <v>3819</v>
      </c>
      <c r="LBS33" s="45"/>
      <c r="LBT33" s="46" t="s">
        <v>3819</v>
      </c>
      <c r="LBU33" s="133" t="s">
        <v>3837</v>
      </c>
      <c r="LBV33" s="44" t="s">
        <v>3819</v>
      </c>
      <c r="LBW33" s="45"/>
      <c r="LBX33" s="46" t="s">
        <v>3819</v>
      </c>
      <c r="LBY33" s="133" t="s">
        <v>3837</v>
      </c>
      <c r="LBZ33" s="44" t="s">
        <v>3819</v>
      </c>
      <c r="LCA33" s="45"/>
      <c r="LCB33" s="46" t="s">
        <v>3819</v>
      </c>
      <c r="LCC33" s="133" t="s">
        <v>3837</v>
      </c>
      <c r="LCD33" s="44" t="s">
        <v>3819</v>
      </c>
      <c r="LCE33" s="45"/>
      <c r="LCF33" s="46" t="s">
        <v>3819</v>
      </c>
      <c r="LCG33" s="133" t="s">
        <v>3837</v>
      </c>
      <c r="LCH33" s="44" t="s">
        <v>3819</v>
      </c>
      <c r="LCI33" s="45"/>
      <c r="LCJ33" s="46" t="s">
        <v>3819</v>
      </c>
      <c r="LCK33" s="133" t="s">
        <v>3837</v>
      </c>
      <c r="LCL33" s="44" t="s">
        <v>3819</v>
      </c>
      <c r="LCM33" s="45"/>
      <c r="LCN33" s="46" t="s">
        <v>3819</v>
      </c>
      <c r="LCO33" s="133" t="s">
        <v>3837</v>
      </c>
      <c r="LCP33" s="44" t="s">
        <v>3819</v>
      </c>
      <c r="LCQ33" s="45"/>
      <c r="LCR33" s="46" t="s">
        <v>3819</v>
      </c>
      <c r="LCS33" s="133" t="s">
        <v>3837</v>
      </c>
      <c r="LCT33" s="44" t="s">
        <v>3819</v>
      </c>
      <c r="LCU33" s="45"/>
      <c r="LCV33" s="46" t="s">
        <v>3819</v>
      </c>
      <c r="LCW33" s="133" t="s">
        <v>3837</v>
      </c>
      <c r="LCX33" s="44" t="s">
        <v>3819</v>
      </c>
      <c r="LCY33" s="45"/>
      <c r="LCZ33" s="46" t="s">
        <v>3819</v>
      </c>
      <c r="LDA33" s="133" t="s">
        <v>3837</v>
      </c>
      <c r="LDB33" s="44" t="s">
        <v>3819</v>
      </c>
      <c r="LDC33" s="45"/>
      <c r="LDD33" s="46" t="s">
        <v>3819</v>
      </c>
      <c r="LDE33" s="133" t="s">
        <v>3837</v>
      </c>
      <c r="LDF33" s="44" t="s">
        <v>3819</v>
      </c>
      <c r="LDG33" s="45"/>
      <c r="LDH33" s="46" t="s">
        <v>3819</v>
      </c>
      <c r="LDI33" s="133" t="s">
        <v>3837</v>
      </c>
      <c r="LDJ33" s="44" t="s">
        <v>3819</v>
      </c>
      <c r="LDK33" s="45"/>
      <c r="LDL33" s="46" t="s">
        <v>3819</v>
      </c>
      <c r="LDM33" s="133" t="s">
        <v>3837</v>
      </c>
      <c r="LDN33" s="44" t="s">
        <v>3819</v>
      </c>
      <c r="LDO33" s="45"/>
      <c r="LDP33" s="46" t="s">
        <v>3819</v>
      </c>
      <c r="LDQ33" s="133" t="s">
        <v>3837</v>
      </c>
      <c r="LDR33" s="44" t="s">
        <v>3819</v>
      </c>
      <c r="LDS33" s="45"/>
      <c r="LDT33" s="46" t="s">
        <v>3819</v>
      </c>
      <c r="LDU33" s="133" t="s">
        <v>3837</v>
      </c>
      <c r="LDV33" s="44" t="s">
        <v>3819</v>
      </c>
      <c r="LDW33" s="45"/>
      <c r="LDX33" s="46" t="s">
        <v>3819</v>
      </c>
      <c r="LDY33" s="133" t="s">
        <v>3837</v>
      </c>
      <c r="LDZ33" s="44" t="s">
        <v>3819</v>
      </c>
      <c r="LEA33" s="45"/>
      <c r="LEB33" s="46" t="s">
        <v>3819</v>
      </c>
      <c r="LEC33" s="133" t="s">
        <v>3837</v>
      </c>
      <c r="LED33" s="44" t="s">
        <v>3819</v>
      </c>
      <c r="LEE33" s="45"/>
      <c r="LEF33" s="46" t="s">
        <v>3819</v>
      </c>
      <c r="LEG33" s="133" t="s">
        <v>3837</v>
      </c>
      <c r="LEH33" s="44" t="s">
        <v>3819</v>
      </c>
      <c r="LEI33" s="45"/>
      <c r="LEJ33" s="46" t="s">
        <v>3819</v>
      </c>
      <c r="LEK33" s="133" t="s">
        <v>3837</v>
      </c>
      <c r="LEL33" s="44" t="s">
        <v>3819</v>
      </c>
      <c r="LEM33" s="45"/>
      <c r="LEN33" s="46" t="s">
        <v>3819</v>
      </c>
      <c r="LEO33" s="133" t="s">
        <v>3837</v>
      </c>
      <c r="LEP33" s="44" t="s">
        <v>3819</v>
      </c>
      <c r="LEQ33" s="45"/>
      <c r="LER33" s="46" t="s">
        <v>3819</v>
      </c>
      <c r="LES33" s="133" t="s">
        <v>3837</v>
      </c>
      <c r="LET33" s="44" t="s">
        <v>3819</v>
      </c>
      <c r="LEU33" s="45"/>
      <c r="LEV33" s="46" t="s">
        <v>3819</v>
      </c>
      <c r="LEW33" s="133" t="s">
        <v>3837</v>
      </c>
      <c r="LEX33" s="44" t="s">
        <v>3819</v>
      </c>
      <c r="LEY33" s="45"/>
      <c r="LEZ33" s="46" t="s">
        <v>3819</v>
      </c>
      <c r="LFA33" s="133" t="s">
        <v>3837</v>
      </c>
      <c r="LFB33" s="44" t="s">
        <v>3819</v>
      </c>
      <c r="LFC33" s="45"/>
      <c r="LFD33" s="46" t="s">
        <v>3819</v>
      </c>
      <c r="LFE33" s="133" t="s">
        <v>3837</v>
      </c>
      <c r="LFF33" s="44" t="s">
        <v>3819</v>
      </c>
      <c r="LFG33" s="45"/>
      <c r="LFH33" s="46" t="s">
        <v>3819</v>
      </c>
      <c r="LFI33" s="133" t="s">
        <v>3837</v>
      </c>
      <c r="LFJ33" s="44" t="s">
        <v>3819</v>
      </c>
      <c r="LFK33" s="45"/>
      <c r="LFL33" s="46" t="s">
        <v>3819</v>
      </c>
      <c r="LFM33" s="133" t="s">
        <v>3837</v>
      </c>
      <c r="LFN33" s="44" t="s">
        <v>3819</v>
      </c>
      <c r="LFO33" s="45"/>
      <c r="LFP33" s="46" t="s">
        <v>3819</v>
      </c>
      <c r="LFQ33" s="133" t="s">
        <v>3837</v>
      </c>
      <c r="LFR33" s="44" t="s">
        <v>3819</v>
      </c>
      <c r="LFS33" s="45"/>
      <c r="LFT33" s="46" t="s">
        <v>3819</v>
      </c>
      <c r="LFU33" s="133" t="s">
        <v>3837</v>
      </c>
      <c r="LFV33" s="44" t="s">
        <v>3819</v>
      </c>
      <c r="LFW33" s="45"/>
      <c r="LFX33" s="46" t="s">
        <v>3819</v>
      </c>
      <c r="LFY33" s="133" t="s">
        <v>3837</v>
      </c>
      <c r="LFZ33" s="44" t="s">
        <v>3819</v>
      </c>
      <c r="LGA33" s="45"/>
      <c r="LGB33" s="46" t="s">
        <v>3819</v>
      </c>
      <c r="LGC33" s="133" t="s">
        <v>3837</v>
      </c>
      <c r="LGD33" s="44" t="s">
        <v>3819</v>
      </c>
      <c r="LGE33" s="45"/>
      <c r="LGF33" s="46" t="s">
        <v>3819</v>
      </c>
      <c r="LGG33" s="133" t="s">
        <v>3837</v>
      </c>
      <c r="LGH33" s="44" t="s">
        <v>3819</v>
      </c>
      <c r="LGI33" s="45"/>
      <c r="LGJ33" s="46" t="s">
        <v>3819</v>
      </c>
      <c r="LGK33" s="133" t="s">
        <v>3837</v>
      </c>
      <c r="LGL33" s="44" t="s">
        <v>3819</v>
      </c>
      <c r="LGM33" s="45"/>
      <c r="LGN33" s="46" t="s">
        <v>3819</v>
      </c>
      <c r="LGO33" s="133" t="s">
        <v>3837</v>
      </c>
      <c r="LGP33" s="44" t="s">
        <v>3819</v>
      </c>
      <c r="LGQ33" s="45"/>
      <c r="LGR33" s="46" t="s">
        <v>3819</v>
      </c>
      <c r="LGS33" s="133" t="s">
        <v>3837</v>
      </c>
      <c r="LGT33" s="44" t="s">
        <v>3819</v>
      </c>
      <c r="LGU33" s="45"/>
      <c r="LGV33" s="46" t="s">
        <v>3819</v>
      </c>
      <c r="LGW33" s="133" t="s">
        <v>3837</v>
      </c>
      <c r="LGX33" s="44" t="s">
        <v>3819</v>
      </c>
      <c r="LGY33" s="45"/>
      <c r="LGZ33" s="46" t="s">
        <v>3819</v>
      </c>
      <c r="LHA33" s="133" t="s">
        <v>3837</v>
      </c>
      <c r="LHB33" s="44" t="s">
        <v>3819</v>
      </c>
      <c r="LHC33" s="45"/>
      <c r="LHD33" s="46" t="s">
        <v>3819</v>
      </c>
      <c r="LHE33" s="133" t="s">
        <v>3837</v>
      </c>
      <c r="LHF33" s="44" t="s">
        <v>3819</v>
      </c>
      <c r="LHG33" s="45"/>
      <c r="LHH33" s="46" t="s">
        <v>3819</v>
      </c>
      <c r="LHI33" s="133" t="s">
        <v>3837</v>
      </c>
      <c r="LHJ33" s="44" t="s">
        <v>3819</v>
      </c>
      <c r="LHK33" s="45"/>
      <c r="LHL33" s="46" t="s">
        <v>3819</v>
      </c>
      <c r="LHM33" s="133" t="s">
        <v>3837</v>
      </c>
      <c r="LHN33" s="44" t="s">
        <v>3819</v>
      </c>
      <c r="LHO33" s="45"/>
      <c r="LHP33" s="46" t="s">
        <v>3819</v>
      </c>
      <c r="LHQ33" s="133" t="s">
        <v>3837</v>
      </c>
      <c r="LHR33" s="44" t="s">
        <v>3819</v>
      </c>
      <c r="LHS33" s="45"/>
      <c r="LHT33" s="46" t="s">
        <v>3819</v>
      </c>
      <c r="LHU33" s="133" t="s">
        <v>3837</v>
      </c>
      <c r="LHV33" s="44" t="s">
        <v>3819</v>
      </c>
      <c r="LHW33" s="45"/>
      <c r="LHX33" s="46" t="s">
        <v>3819</v>
      </c>
      <c r="LHY33" s="133" t="s">
        <v>3837</v>
      </c>
      <c r="LHZ33" s="44" t="s">
        <v>3819</v>
      </c>
      <c r="LIA33" s="45"/>
      <c r="LIB33" s="46" t="s">
        <v>3819</v>
      </c>
      <c r="LIC33" s="133" t="s">
        <v>3837</v>
      </c>
      <c r="LID33" s="44" t="s">
        <v>3819</v>
      </c>
      <c r="LIE33" s="45"/>
      <c r="LIF33" s="46" t="s">
        <v>3819</v>
      </c>
      <c r="LIG33" s="133" t="s">
        <v>3837</v>
      </c>
      <c r="LIH33" s="44" t="s">
        <v>3819</v>
      </c>
      <c r="LII33" s="45"/>
      <c r="LIJ33" s="46" t="s">
        <v>3819</v>
      </c>
      <c r="LIK33" s="133" t="s">
        <v>3837</v>
      </c>
      <c r="LIL33" s="44" t="s">
        <v>3819</v>
      </c>
      <c r="LIM33" s="45"/>
      <c r="LIN33" s="46" t="s">
        <v>3819</v>
      </c>
      <c r="LIO33" s="133" t="s">
        <v>3837</v>
      </c>
      <c r="LIP33" s="44" t="s">
        <v>3819</v>
      </c>
      <c r="LIQ33" s="45"/>
      <c r="LIR33" s="46" t="s">
        <v>3819</v>
      </c>
      <c r="LIS33" s="133" t="s">
        <v>3837</v>
      </c>
      <c r="LIT33" s="44" t="s">
        <v>3819</v>
      </c>
      <c r="LIU33" s="45"/>
      <c r="LIV33" s="46" t="s">
        <v>3819</v>
      </c>
      <c r="LIW33" s="133" t="s">
        <v>3837</v>
      </c>
      <c r="LIX33" s="44" t="s">
        <v>3819</v>
      </c>
      <c r="LIY33" s="45"/>
      <c r="LIZ33" s="46" t="s">
        <v>3819</v>
      </c>
      <c r="LJA33" s="133" t="s">
        <v>3837</v>
      </c>
      <c r="LJB33" s="44" t="s">
        <v>3819</v>
      </c>
      <c r="LJC33" s="45"/>
      <c r="LJD33" s="46" t="s">
        <v>3819</v>
      </c>
      <c r="LJE33" s="133" t="s">
        <v>3837</v>
      </c>
      <c r="LJF33" s="44" t="s">
        <v>3819</v>
      </c>
      <c r="LJG33" s="45"/>
      <c r="LJH33" s="46" t="s">
        <v>3819</v>
      </c>
      <c r="LJI33" s="133" t="s">
        <v>3837</v>
      </c>
      <c r="LJJ33" s="44" t="s">
        <v>3819</v>
      </c>
      <c r="LJK33" s="45"/>
      <c r="LJL33" s="46" t="s">
        <v>3819</v>
      </c>
      <c r="LJM33" s="133" t="s">
        <v>3837</v>
      </c>
      <c r="LJN33" s="44" t="s">
        <v>3819</v>
      </c>
      <c r="LJO33" s="45"/>
      <c r="LJP33" s="46" t="s">
        <v>3819</v>
      </c>
      <c r="LJQ33" s="133" t="s">
        <v>3837</v>
      </c>
      <c r="LJR33" s="44" t="s">
        <v>3819</v>
      </c>
      <c r="LJS33" s="45"/>
      <c r="LJT33" s="46" t="s">
        <v>3819</v>
      </c>
      <c r="LJU33" s="133" t="s">
        <v>3837</v>
      </c>
      <c r="LJV33" s="44" t="s">
        <v>3819</v>
      </c>
      <c r="LJW33" s="45"/>
      <c r="LJX33" s="46" t="s">
        <v>3819</v>
      </c>
      <c r="LJY33" s="133" t="s">
        <v>3837</v>
      </c>
      <c r="LJZ33" s="44" t="s">
        <v>3819</v>
      </c>
      <c r="LKA33" s="45"/>
      <c r="LKB33" s="46" t="s">
        <v>3819</v>
      </c>
      <c r="LKC33" s="133" t="s">
        <v>3837</v>
      </c>
      <c r="LKD33" s="44" t="s">
        <v>3819</v>
      </c>
      <c r="LKE33" s="45"/>
      <c r="LKF33" s="46" t="s">
        <v>3819</v>
      </c>
      <c r="LKG33" s="133" t="s">
        <v>3837</v>
      </c>
      <c r="LKH33" s="44" t="s">
        <v>3819</v>
      </c>
      <c r="LKI33" s="45"/>
      <c r="LKJ33" s="46" t="s">
        <v>3819</v>
      </c>
      <c r="LKK33" s="133" t="s">
        <v>3837</v>
      </c>
      <c r="LKL33" s="44" t="s">
        <v>3819</v>
      </c>
      <c r="LKM33" s="45"/>
      <c r="LKN33" s="46" t="s">
        <v>3819</v>
      </c>
      <c r="LKO33" s="133" t="s">
        <v>3837</v>
      </c>
      <c r="LKP33" s="44" t="s">
        <v>3819</v>
      </c>
      <c r="LKQ33" s="45"/>
      <c r="LKR33" s="46" t="s">
        <v>3819</v>
      </c>
      <c r="LKS33" s="133" t="s">
        <v>3837</v>
      </c>
      <c r="LKT33" s="44" t="s">
        <v>3819</v>
      </c>
      <c r="LKU33" s="45"/>
      <c r="LKV33" s="46" t="s">
        <v>3819</v>
      </c>
      <c r="LKW33" s="133" t="s">
        <v>3837</v>
      </c>
      <c r="LKX33" s="44" t="s">
        <v>3819</v>
      </c>
      <c r="LKY33" s="45"/>
      <c r="LKZ33" s="46" t="s">
        <v>3819</v>
      </c>
      <c r="LLA33" s="133" t="s">
        <v>3837</v>
      </c>
      <c r="LLB33" s="44" t="s">
        <v>3819</v>
      </c>
      <c r="LLC33" s="45"/>
      <c r="LLD33" s="46" t="s">
        <v>3819</v>
      </c>
      <c r="LLE33" s="133" t="s">
        <v>3837</v>
      </c>
      <c r="LLF33" s="44" t="s">
        <v>3819</v>
      </c>
      <c r="LLG33" s="45"/>
      <c r="LLH33" s="46" t="s">
        <v>3819</v>
      </c>
      <c r="LLI33" s="133" t="s">
        <v>3837</v>
      </c>
      <c r="LLJ33" s="44" t="s">
        <v>3819</v>
      </c>
      <c r="LLK33" s="45"/>
      <c r="LLL33" s="46" t="s">
        <v>3819</v>
      </c>
      <c r="LLM33" s="133" t="s">
        <v>3837</v>
      </c>
      <c r="LLN33" s="44" t="s">
        <v>3819</v>
      </c>
      <c r="LLO33" s="45"/>
      <c r="LLP33" s="46" t="s">
        <v>3819</v>
      </c>
      <c r="LLQ33" s="133" t="s">
        <v>3837</v>
      </c>
      <c r="LLR33" s="44" t="s">
        <v>3819</v>
      </c>
      <c r="LLS33" s="45"/>
      <c r="LLT33" s="46" t="s">
        <v>3819</v>
      </c>
      <c r="LLU33" s="133" t="s">
        <v>3837</v>
      </c>
      <c r="LLV33" s="44" t="s">
        <v>3819</v>
      </c>
      <c r="LLW33" s="45"/>
      <c r="LLX33" s="46" t="s">
        <v>3819</v>
      </c>
      <c r="LLY33" s="133" t="s">
        <v>3837</v>
      </c>
      <c r="LLZ33" s="44" t="s">
        <v>3819</v>
      </c>
      <c r="LMA33" s="45"/>
      <c r="LMB33" s="46" t="s">
        <v>3819</v>
      </c>
      <c r="LMC33" s="133" t="s">
        <v>3837</v>
      </c>
      <c r="LMD33" s="44" t="s">
        <v>3819</v>
      </c>
      <c r="LME33" s="45"/>
      <c r="LMF33" s="46" t="s">
        <v>3819</v>
      </c>
      <c r="LMG33" s="133" t="s">
        <v>3837</v>
      </c>
      <c r="LMH33" s="44" t="s">
        <v>3819</v>
      </c>
      <c r="LMI33" s="45"/>
      <c r="LMJ33" s="46" t="s">
        <v>3819</v>
      </c>
      <c r="LMK33" s="133" t="s">
        <v>3837</v>
      </c>
      <c r="LML33" s="44" t="s">
        <v>3819</v>
      </c>
      <c r="LMM33" s="45"/>
      <c r="LMN33" s="46" t="s">
        <v>3819</v>
      </c>
      <c r="LMO33" s="133" t="s">
        <v>3837</v>
      </c>
      <c r="LMP33" s="44" t="s">
        <v>3819</v>
      </c>
      <c r="LMQ33" s="45"/>
      <c r="LMR33" s="46" t="s">
        <v>3819</v>
      </c>
      <c r="LMS33" s="133" t="s">
        <v>3837</v>
      </c>
      <c r="LMT33" s="44" t="s">
        <v>3819</v>
      </c>
      <c r="LMU33" s="45"/>
      <c r="LMV33" s="46" t="s">
        <v>3819</v>
      </c>
      <c r="LMW33" s="133" t="s">
        <v>3837</v>
      </c>
      <c r="LMX33" s="44" t="s">
        <v>3819</v>
      </c>
      <c r="LMY33" s="45"/>
      <c r="LMZ33" s="46" t="s">
        <v>3819</v>
      </c>
      <c r="LNA33" s="133" t="s">
        <v>3837</v>
      </c>
      <c r="LNB33" s="44" t="s">
        <v>3819</v>
      </c>
      <c r="LNC33" s="45"/>
      <c r="LND33" s="46" t="s">
        <v>3819</v>
      </c>
      <c r="LNE33" s="133" t="s">
        <v>3837</v>
      </c>
      <c r="LNF33" s="44" t="s">
        <v>3819</v>
      </c>
      <c r="LNG33" s="45"/>
      <c r="LNH33" s="46" t="s">
        <v>3819</v>
      </c>
      <c r="LNI33" s="133" t="s">
        <v>3837</v>
      </c>
      <c r="LNJ33" s="44" t="s">
        <v>3819</v>
      </c>
      <c r="LNK33" s="45"/>
      <c r="LNL33" s="46" t="s">
        <v>3819</v>
      </c>
      <c r="LNM33" s="133" t="s">
        <v>3837</v>
      </c>
      <c r="LNN33" s="44" t="s">
        <v>3819</v>
      </c>
      <c r="LNO33" s="45"/>
      <c r="LNP33" s="46" t="s">
        <v>3819</v>
      </c>
      <c r="LNQ33" s="133" t="s">
        <v>3837</v>
      </c>
      <c r="LNR33" s="44" t="s">
        <v>3819</v>
      </c>
      <c r="LNS33" s="45"/>
      <c r="LNT33" s="46" t="s">
        <v>3819</v>
      </c>
      <c r="LNU33" s="133" t="s">
        <v>3837</v>
      </c>
      <c r="LNV33" s="44" t="s">
        <v>3819</v>
      </c>
      <c r="LNW33" s="45"/>
      <c r="LNX33" s="46" t="s">
        <v>3819</v>
      </c>
      <c r="LNY33" s="133" t="s">
        <v>3837</v>
      </c>
      <c r="LNZ33" s="44" t="s">
        <v>3819</v>
      </c>
      <c r="LOA33" s="45"/>
      <c r="LOB33" s="46" t="s">
        <v>3819</v>
      </c>
      <c r="LOC33" s="133" t="s">
        <v>3837</v>
      </c>
      <c r="LOD33" s="44" t="s">
        <v>3819</v>
      </c>
      <c r="LOE33" s="45"/>
      <c r="LOF33" s="46" t="s">
        <v>3819</v>
      </c>
      <c r="LOG33" s="133" t="s">
        <v>3837</v>
      </c>
      <c r="LOH33" s="44" t="s">
        <v>3819</v>
      </c>
      <c r="LOI33" s="45"/>
      <c r="LOJ33" s="46" t="s">
        <v>3819</v>
      </c>
      <c r="LOK33" s="133" t="s">
        <v>3837</v>
      </c>
      <c r="LOL33" s="44" t="s">
        <v>3819</v>
      </c>
      <c r="LOM33" s="45"/>
      <c r="LON33" s="46" t="s">
        <v>3819</v>
      </c>
      <c r="LOO33" s="133" t="s">
        <v>3837</v>
      </c>
      <c r="LOP33" s="44" t="s">
        <v>3819</v>
      </c>
      <c r="LOQ33" s="45"/>
      <c r="LOR33" s="46" t="s">
        <v>3819</v>
      </c>
      <c r="LOS33" s="133" t="s">
        <v>3837</v>
      </c>
      <c r="LOT33" s="44" t="s">
        <v>3819</v>
      </c>
      <c r="LOU33" s="45"/>
      <c r="LOV33" s="46" t="s">
        <v>3819</v>
      </c>
      <c r="LOW33" s="133" t="s">
        <v>3837</v>
      </c>
      <c r="LOX33" s="44" t="s">
        <v>3819</v>
      </c>
      <c r="LOY33" s="45"/>
      <c r="LOZ33" s="46" t="s">
        <v>3819</v>
      </c>
      <c r="LPA33" s="133" t="s">
        <v>3837</v>
      </c>
      <c r="LPB33" s="44" t="s">
        <v>3819</v>
      </c>
      <c r="LPC33" s="45"/>
      <c r="LPD33" s="46" t="s">
        <v>3819</v>
      </c>
      <c r="LPE33" s="133" t="s">
        <v>3837</v>
      </c>
      <c r="LPF33" s="44" t="s">
        <v>3819</v>
      </c>
      <c r="LPG33" s="45"/>
      <c r="LPH33" s="46" t="s">
        <v>3819</v>
      </c>
      <c r="LPI33" s="133" t="s">
        <v>3837</v>
      </c>
      <c r="LPJ33" s="44" t="s">
        <v>3819</v>
      </c>
      <c r="LPK33" s="45"/>
      <c r="LPL33" s="46" t="s">
        <v>3819</v>
      </c>
      <c r="LPM33" s="133" t="s">
        <v>3837</v>
      </c>
      <c r="LPN33" s="44" t="s">
        <v>3819</v>
      </c>
      <c r="LPO33" s="45"/>
      <c r="LPP33" s="46" t="s">
        <v>3819</v>
      </c>
      <c r="LPQ33" s="133" t="s">
        <v>3837</v>
      </c>
      <c r="LPR33" s="44" t="s">
        <v>3819</v>
      </c>
      <c r="LPS33" s="45"/>
      <c r="LPT33" s="46" t="s">
        <v>3819</v>
      </c>
      <c r="LPU33" s="133" t="s">
        <v>3837</v>
      </c>
      <c r="LPV33" s="44" t="s">
        <v>3819</v>
      </c>
      <c r="LPW33" s="45"/>
      <c r="LPX33" s="46" t="s">
        <v>3819</v>
      </c>
      <c r="LPY33" s="133" t="s">
        <v>3837</v>
      </c>
      <c r="LPZ33" s="44" t="s">
        <v>3819</v>
      </c>
      <c r="LQA33" s="45"/>
      <c r="LQB33" s="46" t="s">
        <v>3819</v>
      </c>
      <c r="LQC33" s="133" t="s">
        <v>3837</v>
      </c>
      <c r="LQD33" s="44" t="s">
        <v>3819</v>
      </c>
      <c r="LQE33" s="45"/>
      <c r="LQF33" s="46" t="s">
        <v>3819</v>
      </c>
      <c r="LQG33" s="133" t="s">
        <v>3837</v>
      </c>
      <c r="LQH33" s="44" t="s">
        <v>3819</v>
      </c>
      <c r="LQI33" s="45"/>
      <c r="LQJ33" s="46" t="s">
        <v>3819</v>
      </c>
      <c r="LQK33" s="133" t="s">
        <v>3837</v>
      </c>
      <c r="LQL33" s="44" t="s">
        <v>3819</v>
      </c>
      <c r="LQM33" s="45"/>
      <c r="LQN33" s="46" t="s">
        <v>3819</v>
      </c>
      <c r="LQO33" s="133" t="s">
        <v>3837</v>
      </c>
      <c r="LQP33" s="44" t="s">
        <v>3819</v>
      </c>
      <c r="LQQ33" s="45"/>
      <c r="LQR33" s="46" t="s">
        <v>3819</v>
      </c>
      <c r="LQS33" s="133" t="s">
        <v>3837</v>
      </c>
      <c r="LQT33" s="44" t="s">
        <v>3819</v>
      </c>
      <c r="LQU33" s="45"/>
      <c r="LQV33" s="46" t="s">
        <v>3819</v>
      </c>
      <c r="LQW33" s="133" t="s">
        <v>3837</v>
      </c>
      <c r="LQX33" s="44" t="s">
        <v>3819</v>
      </c>
      <c r="LQY33" s="45"/>
      <c r="LQZ33" s="46" t="s">
        <v>3819</v>
      </c>
      <c r="LRA33" s="133" t="s">
        <v>3837</v>
      </c>
      <c r="LRB33" s="44" t="s">
        <v>3819</v>
      </c>
      <c r="LRC33" s="45"/>
      <c r="LRD33" s="46" t="s">
        <v>3819</v>
      </c>
      <c r="LRE33" s="133" t="s">
        <v>3837</v>
      </c>
      <c r="LRF33" s="44" t="s">
        <v>3819</v>
      </c>
      <c r="LRG33" s="45"/>
      <c r="LRH33" s="46" t="s">
        <v>3819</v>
      </c>
      <c r="LRI33" s="133" t="s">
        <v>3837</v>
      </c>
      <c r="LRJ33" s="44" t="s">
        <v>3819</v>
      </c>
      <c r="LRK33" s="45"/>
      <c r="LRL33" s="46" t="s">
        <v>3819</v>
      </c>
      <c r="LRM33" s="133" t="s">
        <v>3837</v>
      </c>
      <c r="LRN33" s="44" t="s">
        <v>3819</v>
      </c>
      <c r="LRO33" s="45"/>
      <c r="LRP33" s="46" t="s">
        <v>3819</v>
      </c>
      <c r="LRQ33" s="133" t="s">
        <v>3837</v>
      </c>
      <c r="LRR33" s="44" t="s">
        <v>3819</v>
      </c>
      <c r="LRS33" s="45"/>
      <c r="LRT33" s="46" t="s">
        <v>3819</v>
      </c>
      <c r="LRU33" s="133" t="s">
        <v>3837</v>
      </c>
      <c r="LRV33" s="44" t="s">
        <v>3819</v>
      </c>
      <c r="LRW33" s="45"/>
      <c r="LRX33" s="46" t="s">
        <v>3819</v>
      </c>
      <c r="LRY33" s="133" t="s">
        <v>3837</v>
      </c>
      <c r="LRZ33" s="44" t="s">
        <v>3819</v>
      </c>
      <c r="LSA33" s="45"/>
      <c r="LSB33" s="46" t="s">
        <v>3819</v>
      </c>
      <c r="LSC33" s="133" t="s">
        <v>3837</v>
      </c>
      <c r="LSD33" s="44" t="s">
        <v>3819</v>
      </c>
      <c r="LSE33" s="45"/>
      <c r="LSF33" s="46" t="s">
        <v>3819</v>
      </c>
      <c r="LSG33" s="133" t="s">
        <v>3837</v>
      </c>
      <c r="LSH33" s="44" t="s">
        <v>3819</v>
      </c>
      <c r="LSI33" s="45"/>
      <c r="LSJ33" s="46" t="s">
        <v>3819</v>
      </c>
      <c r="LSK33" s="133" t="s">
        <v>3837</v>
      </c>
      <c r="LSL33" s="44" t="s">
        <v>3819</v>
      </c>
      <c r="LSM33" s="45"/>
      <c r="LSN33" s="46" t="s">
        <v>3819</v>
      </c>
      <c r="LSO33" s="133" t="s">
        <v>3837</v>
      </c>
      <c r="LSP33" s="44" t="s">
        <v>3819</v>
      </c>
      <c r="LSQ33" s="45"/>
      <c r="LSR33" s="46" t="s">
        <v>3819</v>
      </c>
      <c r="LSS33" s="133" t="s">
        <v>3837</v>
      </c>
      <c r="LST33" s="44" t="s">
        <v>3819</v>
      </c>
      <c r="LSU33" s="45"/>
      <c r="LSV33" s="46" t="s">
        <v>3819</v>
      </c>
      <c r="LSW33" s="133" t="s">
        <v>3837</v>
      </c>
      <c r="LSX33" s="44" t="s">
        <v>3819</v>
      </c>
      <c r="LSY33" s="45"/>
      <c r="LSZ33" s="46" t="s">
        <v>3819</v>
      </c>
      <c r="LTA33" s="133" t="s">
        <v>3837</v>
      </c>
      <c r="LTB33" s="44" t="s">
        <v>3819</v>
      </c>
      <c r="LTC33" s="45"/>
      <c r="LTD33" s="46" t="s">
        <v>3819</v>
      </c>
      <c r="LTE33" s="133" t="s">
        <v>3837</v>
      </c>
      <c r="LTF33" s="44" t="s">
        <v>3819</v>
      </c>
      <c r="LTG33" s="45"/>
      <c r="LTH33" s="46" t="s">
        <v>3819</v>
      </c>
      <c r="LTI33" s="133" t="s">
        <v>3837</v>
      </c>
      <c r="LTJ33" s="44" t="s">
        <v>3819</v>
      </c>
      <c r="LTK33" s="45"/>
      <c r="LTL33" s="46" t="s">
        <v>3819</v>
      </c>
      <c r="LTM33" s="133" t="s">
        <v>3837</v>
      </c>
      <c r="LTN33" s="44" t="s">
        <v>3819</v>
      </c>
      <c r="LTO33" s="45"/>
      <c r="LTP33" s="46" t="s">
        <v>3819</v>
      </c>
      <c r="LTQ33" s="133" t="s">
        <v>3837</v>
      </c>
      <c r="LTR33" s="44" t="s">
        <v>3819</v>
      </c>
      <c r="LTS33" s="45"/>
      <c r="LTT33" s="46" t="s">
        <v>3819</v>
      </c>
      <c r="LTU33" s="133" t="s">
        <v>3837</v>
      </c>
      <c r="LTV33" s="44" t="s">
        <v>3819</v>
      </c>
      <c r="LTW33" s="45"/>
      <c r="LTX33" s="46" t="s">
        <v>3819</v>
      </c>
      <c r="LTY33" s="133" t="s">
        <v>3837</v>
      </c>
      <c r="LTZ33" s="44" t="s">
        <v>3819</v>
      </c>
      <c r="LUA33" s="45"/>
      <c r="LUB33" s="46" t="s">
        <v>3819</v>
      </c>
      <c r="LUC33" s="133" t="s">
        <v>3837</v>
      </c>
      <c r="LUD33" s="44" t="s">
        <v>3819</v>
      </c>
      <c r="LUE33" s="45"/>
      <c r="LUF33" s="46" t="s">
        <v>3819</v>
      </c>
      <c r="LUG33" s="133" t="s">
        <v>3837</v>
      </c>
      <c r="LUH33" s="44" t="s">
        <v>3819</v>
      </c>
      <c r="LUI33" s="45"/>
      <c r="LUJ33" s="46" t="s">
        <v>3819</v>
      </c>
      <c r="LUK33" s="133" t="s">
        <v>3837</v>
      </c>
      <c r="LUL33" s="44" t="s">
        <v>3819</v>
      </c>
      <c r="LUM33" s="45"/>
      <c r="LUN33" s="46" t="s">
        <v>3819</v>
      </c>
      <c r="LUO33" s="133" t="s">
        <v>3837</v>
      </c>
      <c r="LUP33" s="44" t="s">
        <v>3819</v>
      </c>
      <c r="LUQ33" s="45"/>
      <c r="LUR33" s="46" t="s">
        <v>3819</v>
      </c>
      <c r="LUS33" s="133" t="s">
        <v>3837</v>
      </c>
      <c r="LUT33" s="44" t="s">
        <v>3819</v>
      </c>
      <c r="LUU33" s="45"/>
      <c r="LUV33" s="46" t="s">
        <v>3819</v>
      </c>
      <c r="LUW33" s="133" t="s">
        <v>3837</v>
      </c>
      <c r="LUX33" s="44" t="s">
        <v>3819</v>
      </c>
      <c r="LUY33" s="45"/>
      <c r="LUZ33" s="46" t="s">
        <v>3819</v>
      </c>
      <c r="LVA33" s="133" t="s">
        <v>3837</v>
      </c>
      <c r="LVB33" s="44" t="s">
        <v>3819</v>
      </c>
      <c r="LVC33" s="45"/>
      <c r="LVD33" s="46" t="s">
        <v>3819</v>
      </c>
      <c r="LVE33" s="133" t="s">
        <v>3837</v>
      </c>
      <c r="LVF33" s="44" t="s">
        <v>3819</v>
      </c>
      <c r="LVG33" s="45"/>
      <c r="LVH33" s="46" t="s">
        <v>3819</v>
      </c>
      <c r="LVI33" s="133" t="s">
        <v>3837</v>
      </c>
      <c r="LVJ33" s="44" t="s">
        <v>3819</v>
      </c>
      <c r="LVK33" s="45"/>
      <c r="LVL33" s="46" t="s">
        <v>3819</v>
      </c>
      <c r="LVM33" s="133" t="s">
        <v>3837</v>
      </c>
      <c r="LVN33" s="44" t="s">
        <v>3819</v>
      </c>
      <c r="LVO33" s="45"/>
      <c r="LVP33" s="46" t="s">
        <v>3819</v>
      </c>
      <c r="LVQ33" s="133" t="s">
        <v>3837</v>
      </c>
      <c r="LVR33" s="44" t="s">
        <v>3819</v>
      </c>
      <c r="LVS33" s="45"/>
      <c r="LVT33" s="46" t="s">
        <v>3819</v>
      </c>
      <c r="LVU33" s="133" t="s">
        <v>3837</v>
      </c>
      <c r="LVV33" s="44" t="s">
        <v>3819</v>
      </c>
      <c r="LVW33" s="45"/>
      <c r="LVX33" s="46" t="s">
        <v>3819</v>
      </c>
      <c r="LVY33" s="133" t="s">
        <v>3837</v>
      </c>
      <c r="LVZ33" s="44" t="s">
        <v>3819</v>
      </c>
      <c r="LWA33" s="45"/>
      <c r="LWB33" s="46" t="s">
        <v>3819</v>
      </c>
      <c r="LWC33" s="133" t="s">
        <v>3837</v>
      </c>
      <c r="LWD33" s="44" t="s">
        <v>3819</v>
      </c>
      <c r="LWE33" s="45"/>
      <c r="LWF33" s="46" t="s">
        <v>3819</v>
      </c>
      <c r="LWG33" s="133" t="s">
        <v>3837</v>
      </c>
      <c r="LWH33" s="44" t="s">
        <v>3819</v>
      </c>
      <c r="LWI33" s="45"/>
      <c r="LWJ33" s="46" t="s">
        <v>3819</v>
      </c>
      <c r="LWK33" s="133" t="s">
        <v>3837</v>
      </c>
      <c r="LWL33" s="44" t="s">
        <v>3819</v>
      </c>
      <c r="LWM33" s="45"/>
      <c r="LWN33" s="46" t="s">
        <v>3819</v>
      </c>
      <c r="LWO33" s="133" t="s">
        <v>3837</v>
      </c>
      <c r="LWP33" s="44" t="s">
        <v>3819</v>
      </c>
      <c r="LWQ33" s="45"/>
      <c r="LWR33" s="46" t="s">
        <v>3819</v>
      </c>
      <c r="LWS33" s="133" t="s">
        <v>3837</v>
      </c>
      <c r="LWT33" s="44" t="s">
        <v>3819</v>
      </c>
      <c r="LWU33" s="45"/>
      <c r="LWV33" s="46" t="s">
        <v>3819</v>
      </c>
      <c r="LWW33" s="133" t="s">
        <v>3837</v>
      </c>
      <c r="LWX33" s="44" t="s">
        <v>3819</v>
      </c>
      <c r="LWY33" s="45"/>
      <c r="LWZ33" s="46" t="s">
        <v>3819</v>
      </c>
      <c r="LXA33" s="133" t="s">
        <v>3837</v>
      </c>
      <c r="LXB33" s="44" t="s">
        <v>3819</v>
      </c>
      <c r="LXC33" s="45"/>
      <c r="LXD33" s="46" t="s">
        <v>3819</v>
      </c>
      <c r="LXE33" s="133" t="s">
        <v>3837</v>
      </c>
      <c r="LXF33" s="44" t="s">
        <v>3819</v>
      </c>
      <c r="LXG33" s="45"/>
      <c r="LXH33" s="46" t="s">
        <v>3819</v>
      </c>
      <c r="LXI33" s="133" t="s">
        <v>3837</v>
      </c>
      <c r="LXJ33" s="44" t="s">
        <v>3819</v>
      </c>
      <c r="LXK33" s="45"/>
      <c r="LXL33" s="46" t="s">
        <v>3819</v>
      </c>
      <c r="LXM33" s="133" t="s">
        <v>3837</v>
      </c>
      <c r="LXN33" s="44" t="s">
        <v>3819</v>
      </c>
      <c r="LXO33" s="45"/>
      <c r="LXP33" s="46" t="s">
        <v>3819</v>
      </c>
      <c r="LXQ33" s="133" t="s">
        <v>3837</v>
      </c>
      <c r="LXR33" s="44" t="s">
        <v>3819</v>
      </c>
      <c r="LXS33" s="45"/>
      <c r="LXT33" s="46" t="s">
        <v>3819</v>
      </c>
      <c r="LXU33" s="133" t="s">
        <v>3837</v>
      </c>
      <c r="LXV33" s="44" t="s">
        <v>3819</v>
      </c>
      <c r="LXW33" s="45"/>
      <c r="LXX33" s="46" t="s">
        <v>3819</v>
      </c>
      <c r="LXY33" s="133" t="s">
        <v>3837</v>
      </c>
      <c r="LXZ33" s="44" t="s">
        <v>3819</v>
      </c>
      <c r="LYA33" s="45"/>
      <c r="LYB33" s="46" t="s">
        <v>3819</v>
      </c>
      <c r="LYC33" s="133" t="s">
        <v>3837</v>
      </c>
      <c r="LYD33" s="44" t="s">
        <v>3819</v>
      </c>
      <c r="LYE33" s="45"/>
      <c r="LYF33" s="46" t="s">
        <v>3819</v>
      </c>
      <c r="LYG33" s="133" t="s">
        <v>3837</v>
      </c>
      <c r="LYH33" s="44" t="s">
        <v>3819</v>
      </c>
      <c r="LYI33" s="45"/>
      <c r="LYJ33" s="46" t="s">
        <v>3819</v>
      </c>
      <c r="LYK33" s="133" t="s">
        <v>3837</v>
      </c>
      <c r="LYL33" s="44" t="s">
        <v>3819</v>
      </c>
      <c r="LYM33" s="45"/>
      <c r="LYN33" s="46" t="s">
        <v>3819</v>
      </c>
      <c r="LYO33" s="133" t="s">
        <v>3837</v>
      </c>
      <c r="LYP33" s="44" t="s">
        <v>3819</v>
      </c>
      <c r="LYQ33" s="45"/>
      <c r="LYR33" s="46" t="s">
        <v>3819</v>
      </c>
      <c r="LYS33" s="133" t="s">
        <v>3837</v>
      </c>
      <c r="LYT33" s="44" t="s">
        <v>3819</v>
      </c>
      <c r="LYU33" s="45"/>
      <c r="LYV33" s="46" t="s">
        <v>3819</v>
      </c>
      <c r="LYW33" s="133" t="s">
        <v>3837</v>
      </c>
      <c r="LYX33" s="44" t="s">
        <v>3819</v>
      </c>
      <c r="LYY33" s="45"/>
      <c r="LYZ33" s="46" t="s">
        <v>3819</v>
      </c>
      <c r="LZA33" s="133" t="s">
        <v>3837</v>
      </c>
      <c r="LZB33" s="44" t="s">
        <v>3819</v>
      </c>
      <c r="LZC33" s="45"/>
      <c r="LZD33" s="46" t="s">
        <v>3819</v>
      </c>
      <c r="LZE33" s="133" t="s">
        <v>3837</v>
      </c>
      <c r="LZF33" s="44" t="s">
        <v>3819</v>
      </c>
      <c r="LZG33" s="45"/>
      <c r="LZH33" s="46" t="s">
        <v>3819</v>
      </c>
      <c r="LZI33" s="133" t="s">
        <v>3837</v>
      </c>
      <c r="LZJ33" s="44" t="s">
        <v>3819</v>
      </c>
      <c r="LZK33" s="45"/>
      <c r="LZL33" s="46" t="s">
        <v>3819</v>
      </c>
      <c r="LZM33" s="133" t="s">
        <v>3837</v>
      </c>
      <c r="LZN33" s="44" t="s">
        <v>3819</v>
      </c>
      <c r="LZO33" s="45"/>
      <c r="LZP33" s="46" t="s">
        <v>3819</v>
      </c>
      <c r="LZQ33" s="133" t="s">
        <v>3837</v>
      </c>
      <c r="LZR33" s="44" t="s">
        <v>3819</v>
      </c>
      <c r="LZS33" s="45"/>
      <c r="LZT33" s="46" t="s">
        <v>3819</v>
      </c>
      <c r="LZU33" s="133" t="s">
        <v>3837</v>
      </c>
      <c r="LZV33" s="44" t="s">
        <v>3819</v>
      </c>
      <c r="LZW33" s="45"/>
      <c r="LZX33" s="46" t="s">
        <v>3819</v>
      </c>
      <c r="LZY33" s="133" t="s">
        <v>3837</v>
      </c>
      <c r="LZZ33" s="44" t="s">
        <v>3819</v>
      </c>
      <c r="MAA33" s="45"/>
      <c r="MAB33" s="46" t="s">
        <v>3819</v>
      </c>
      <c r="MAC33" s="133" t="s">
        <v>3837</v>
      </c>
      <c r="MAD33" s="44" t="s">
        <v>3819</v>
      </c>
      <c r="MAE33" s="45"/>
      <c r="MAF33" s="46" t="s">
        <v>3819</v>
      </c>
      <c r="MAG33" s="133" t="s">
        <v>3837</v>
      </c>
      <c r="MAH33" s="44" t="s">
        <v>3819</v>
      </c>
      <c r="MAI33" s="45"/>
      <c r="MAJ33" s="46" t="s">
        <v>3819</v>
      </c>
      <c r="MAK33" s="133" t="s">
        <v>3837</v>
      </c>
      <c r="MAL33" s="44" t="s">
        <v>3819</v>
      </c>
      <c r="MAM33" s="45"/>
      <c r="MAN33" s="46" t="s">
        <v>3819</v>
      </c>
      <c r="MAO33" s="133" t="s">
        <v>3837</v>
      </c>
      <c r="MAP33" s="44" t="s">
        <v>3819</v>
      </c>
      <c r="MAQ33" s="45"/>
      <c r="MAR33" s="46" t="s">
        <v>3819</v>
      </c>
      <c r="MAS33" s="133" t="s">
        <v>3837</v>
      </c>
      <c r="MAT33" s="44" t="s">
        <v>3819</v>
      </c>
      <c r="MAU33" s="45"/>
      <c r="MAV33" s="46" t="s">
        <v>3819</v>
      </c>
      <c r="MAW33" s="133" t="s">
        <v>3837</v>
      </c>
      <c r="MAX33" s="44" t="s">
        <v>3819</v>
      </c>
      <c r="MAY33" s="45"/>
      <c r="MAZ33" s="46" t="s">
        <v>3819</v>
      </c>
      <c r="MBA33" s="133" t="s">
        <v>3837</v>
      </c>
      <c r="MBB33" s="44" t="s">
        <v>3819</v>
      </c>
      <c r="MBC33" s="45"/>
      <c r="MBD33" s="46" t="s">
        <v>3819</v>
      </c>
      <c r="MBE33" s="133" t="s">
        <v>3837</v>
      </c>
      <c r="MBF33" s="44" t="s">
        <v>3819</v>
      </c>
      <c r="MBG33" s="45"/>
      <c r="MBH33" s="46" t="s">
        <v>3819</v>
      </c>
      <c r="MBI33" s="133" t="s">
        <v>3837</v>
      </c>
      <c r="MBJ33" s="44" t="s">
        <v>3819</v>
      </c>
      <c r="MBK33" s="45"/>
      <c r="MBL33" s="46" t="s">
        <v>3819</v>
      </c>
      <c r="MBM33" s="133" t="s">
        <v>3837</v>
      </c>
      <c r="MBN33" s="44" t="s">
        <v>3819</v>
      </c>
      <c r="MBO33" s="45"/>
      <c r="MBP33" s="46" t="s">
        <v>3819</v>
      </c>
      <c r="MBQ33" s="133" t="s">
        <v>3837</v>
      </c>
      <c r="MBR33" s="44" t="s">
        <v>3819</v>
      </c>
      <c r="MBS33" s="45"/>
      <c r="MBT33" s="46" t="s">
        <v>3819</v>
      </c>
      <c r="MBU33" s="133" t="s">
        <v>3837</v>
      </c>
      <c r="MBV33" s="44" t="s">
        <v>3819</v>
      </c>
      <c r="MBW33" s="45"/>
      <c r="MBX33" s="46" t="s">
        <v>3819</v>
      </c>
      <c r="MBY33" s="133" t="s">
        <v>3837</v>
      </c>
      <c r="MBZ33" s="44" t="s">
        <v>3819</v>
      </c>
      <c r="MCA33" s="45"/>
      <c r="MCB33" s="46" t="s">
        <v>3819</v>
      </c>
      <c r="MCC33" s="133" t="s">
        <v>3837</v>
      </c>
      <c r="MCD33" s="44" t="s">
        <v>3819</v>
      </c>
      <c r="MCE33" s="45"/>
      <c r="MCF33" s="46" t="s">
        <v>3819</v>
      </c>
      <c r="MCG33" s="133" t="s">
        <v>3837</v>
      </c>
      <c r="MCH33" s="44" t="s">
        <v>3819</v>
      </c>
      <c r="MCI33" s="45"/>
      <c r="MCJ33" s="46" t="s">
        <v>3819</v>
      </c>
      <c r="MCK33" s="133" t="s">
        <v>3837</v>
      </c>
      <c r="MCL33" s="44" t="s">
        <v>3819</v>
      </c>
      <c r="MCM33" s="45"/>
      <c r="MCN33" s="46" t="s">
        <v>3819</v>
      </c>
      <c r="MCO33" s="133" t="s">
        <v>3837</v>
      </c>
      <c r="MCP33" s="44" t="s">
        <v>3819</v>
      </c>
      <c r="MCQ33" s="45"/>
      <c r="MCR33" s="46" t="s">
        <v>3819</v>
      </c>
      <c r="MCS33" s="133" t="s">
        <v>3837</v>
      </c>
      <c r="MCT33" s="44" t="s">
        <v>3819</v>
      </c>
      <c r="MCU33" s="45"/>
      <c r="MCV33" s="46" t="s">
        <v>3819</v>
      </c>
      <c r="MCW33" s="133" t="s">
        <v>3837</v>
      </c>
      <c r="MCX33" s="44" t="s">
        <v>3819</v>
      </c>
      <c r="MCY33" s="45"/>
      <c r="MCZ33" s="46" t="s">
        <v>3819</v>
      </c>
      <c r="MDA33" s="133" t="s">
        <v>3837</v>
      </c>
      <c r="MDB33" s="44" t="s">
        <v>3819</v>
      </c>
      <c r="MDC33" s="45"/>
      <c r="MDD33" s="46" t="s">
        <v>3819</v>
      </c>
      <c r="MDE33" s="133" t="s">
        <v>3837</v>
      </c>
      <c r="MDF33" s="44" t="s">
        <v>3819</v>
      </c>
      <c r="MDG33" s="45"/>
      <c r="MDH33" s="46" t="s">
        <v>3819</v>
      </c>
      <c r="MDI33" s="133" t="s">
        <v>3837</v>
      </c>
      <c r="MDJ33" s="44" t="s">
        <v>3819</v>
      </c>
      <c r="MDK33" s="45"/>
      <c r="MDL33" s="46" t="s">
        <v>3819</v>
      </c>
      <c r="MDM33" s="133" t="s">
        <v>3837</v>
      </c>
      <c r="MDN33" s="44" t="s">
        <v>3819</v>
      </c>
      <c r="MDO33" s="45"/>
      <c r="MDP33" s="46" t="s">
        <v>3819</v>
      </c>
      <c r="MDQ33" s="133" t="s">
        <v>3837</v>
      </c>
      <c r="MDR33" s="44" t="s">
        <v>3819</v>
      </c>
      <c r="MDS33" s="45"/>
      <c r="MDT33" s="46" t="s">
        <v>3819</v>
      </c>
      <c r="MDU33" s="133" t="s">
        <v>3837</v>
      </c>
      <c r="MDV33" s="44" t="s">
        <v>3819</v>
      </c>
      <c r="MDW33" s="45"/>
      <c r="MDX33" s="46" t="s">
        <v>3819</v>
      </c>
      <c r="MDY33" s="133" t="s">
        <v>3837</v>
      </c>
      <c r="MDZ33" s="44" t="s">
        <v>3819</v>
      </c>
      <c r="MEA33" s="45"/>
      <c r="MEB33" s="46" t="s">
        <v>3819</v>
      </c>
      <c r="MEC33" s="133" t="s">
        <v>3837</v>
      </c>
      <c r="MED33" s="44" t="s">
        <v>3819</v>
      </c>
      <c r="MEE33" s="45"/>
      <c r="MEF33" s="46" t="s">
        <v>3819</v>
      </c>
      <c r="MEG33" s="133" t="s">
        <v>3837</v>
      </c>
      <c r="MEH33" s="44" t="s">
        <v>3819</v>
      </c>
      <c r="MEI33" s="45"/>
      <c r="MEJ33" s="46" t="s">
        <v>3819</v>
      </c>
      <c r="MEK33" s="133" t="s">
        <v>3837</v>
      </c>
      <c r="MEL33" s="44" t="s">
        <v>3819</v>
      </c>
      <c r="MEM33" s="45"/>
      <c r="MEN33" s="46" t="s">
        <v>3819</v>
      </c>
      <c r="MEO33" s="133" t="s">
        <v>3837</v>
      </c>
      <c r="MEP33" s="44" t="s">
        <v>3819</v>
      </c>
      <c r="MEQ33" s="45"/>
      <c r="MER33" s="46" t="s">
        <v>3819</v>
      </c>
      <c r="MES33" s="133" t="s">
        <v>3837</v>
      </c>
      <c r="MET33" s="44" t="s">
        <v>3819</v>
      </c>
      <c r="MEU33" s="45"/>
      <c r="MEV33" s="46" t="s">
        <v>3819</v>
      </c>
      <c r="MEW33" s="133" t="s">
        <v>3837</v>
      </c>
      <c r="MEX33" s="44" t="s">
        <v>3819</v>
      </c>
      <c r="MEY33" s="45"/>
      <c r="MEZ33" s="46" t="s">
        <v>3819</v>
      </c>
      <c r="MFA33" s="133" t="s">
        <v>3837</v>
      </c>
      <c r="MFB33" s="44" t="s">
        <v>3819</v>
      </c>
      <c r="MFC33" s="45"/>
      <c r="MFD33" s="46" t="s">
        <v>3819</v>
      </c>
      <c r="MFE33" s="133" t="s">
        <v>3837</v>
      </c>
      <c r="MFF33" s="44" t="s">
        <v>3819</v>
      </c>
      <c r="MFG33" s="45"/>
      <c r="MFH33" s="46" t="s">
        <v>3819</v>
      </c>
      <c r="MFI33" s="133" t="s">
        <v>3837</v>
      </c>
      <c r="MFJ33" s="44" t="s">
        <v>3819</v>
      </c>
      <c r="MFK33" s="45"/>
      <c r="MFL33" s="46" t="s">
        <v>3819</v>
      </c>
      <c r="MFM33" s="133" t="s">
        <v>3837</v>
      </c>
      <c r="MFN33" s="44" t="s">
        <v>3819</v>
      </c>
      <c r="MFO33" s="45"/>
      <c r="MFP33" s="46" t="s">
        <v>3819</v>
      </c>
      <c r="MFQ33" s="133" t="s">
        <v>3837</v>
      </c>
      <c r="MFR33" s="44" t="s">
        <v>3819</v>
      </c>
      <c r="MFS33" s="45"/>
      <c r="MFT33" s="46" t="s">
        <v>3819</v>
      </c>
      <c r="MFU33" s="133" t="s">
        <v>3837</v>
      </c>
      <c r="MFV33" s="44" t="s">
        <v>3819</v>
      </c>
      <c r="MFW33" s="45"/>
      <c r="MFX33" s="46" t="s">
        <v>3819</v>
      </c>
      <c r="MFY33" s="133" t="s">
        <v>3837</v>
      </c>
      <c r="MFZ33" s="44" t="s">
        <v>3819</v>
      </c>
      <c r="MGA33" s="45"/>
      <c r="MGB33" s="46" t="s">
        <v>3819</v>
      </c>
      <c r="MGC33" s="133" t="s">
        <v>3837</v>
      </c>
      <c r="MGD33" s="44" t="s">
        <v>3819</v>
      </c>
      <c r="MGE33" s="45"/>
      <c r="MGF33" s="46" t="s">
        <v>3819</v>
      </c>
      <c r="MGG33" s="133" t="s">
        <v>3837</v>
      </c>
      <c r="MGH33" s="44" t="s">
        <v>3819</v>
      </c>
      <c r="MGI33" s="45"/>
      <c r="MGJ33" s="46" t="s">
        <v>3819</v>
      </c>
      <c r="MGK33" s="133" t="s">
        <v>3837</v>
      </c>
      <c r="MGL33" s="44" t="s">
        <v>3819</v>
      </c>
      <c r="MGM33" s="45"/>
      <c r="MGN33" s="46" t="s">
        <v>3819</v>
      </c>
      <c r="MGO33" s="133" t="s">
        <v>3837</v>
      </c>
      <c r="MGP33" s="44" t="s">
        <v>3819</v>
      </c>
      <c r="MGQ33" s="45"/>
      <c r="MGR33" s="46" t="s">
        <v>3819</v>
      </c>
      <c r="MGS33" s="133" t="s">
        <v>3837</v>
      </c>
      <c r="MGT33" s="44" t="s">
        <v>3819</v>
      </c>
      <c r="MGU33" s="45"/>
      <c r="MGV33" s="46" t="s">
        <v>3819</v>
      </c>
      <c r="MGW33" s="133" t="s">
        <v>3837</v>
      </c>
      <c r="MGX33" s="44" t="s">
        <v>3819</v>
      </c>
      <c r="MGY33" s="45"/>
      <c r="MGZ33" s="46" t="s">
        <v>3819</v>
      </c>
      <c r="MHA33" s="133" t="s">
        <v>3837</v>
      </c>
      <c r="MHB33" s="44" t="s">
        <v>3819</v>
      </c>
      <c r="MHC33" s="45"/>
      <c r="MHD33" s="46" t="s">
        <v>3819</v>
      </c>
      <c r="MHE33" s="133" t="s">
        <v>3837</v>
      </c>
      <c r="MHF33" s="44" t="s">
        <v>3819</v>
      </c>
      <c r="MHG33" s="45"/>
      <c r="MHH33" s="46" t="s">
        <v>3819</v>
      </c>
      <c r="MHI33" s="133" t="s">
        <v>3837</v>
      </c>
      <c r="MHJ33" s="44" t="s">
        <v>3819</v>
      </c>
      <c r="MHK33" s="45"/>
      <c r="MHL33" s="46" t="s">
        <v>3819</v>
      </c>
      <c r="MHM33" s="133" t="s">
        <v>3837</v>
      </c>
      <c r="MHN33" s="44" t="s">
        <v>3819</v>
      </c>
      <c r="MHO33" s="45"/>
      <c r="MHP33" s="46" t="s">
        <v>3819</v>
      </c>
      <c r="MHQ33" s="133" t="s">
        <v>3837</v>
      </c>
      <c r="MHR33" s="44" t="s">
        <v>3819</v>
      </c>
      <c r="MHS33" s="45"/>
      <c r="MHT33" s="46" t="s">
        <v>3819</v>
      </c>
      <c r="MHU33" s="133" t="s">
        <v>3837</v>
      </c>
      <c r="MHV33" s="44" t="s">
        <v>3819</v>
      </c>
      <c r="MHW33" s="45"/>
      <c r="MHX33" s="46" t="s">
        <v>3819</v>
      </c>
      <c r="MHY33" s="133" t="s">
        <v>3837</v>
      </c>
      <c r="MHZ33" s="44" t="s">
        <v>3819</v>
      </c>
      <c r="MIA33" s="45"/>
      <c r="MIB33" s="46" t="s">
        <v>3819</v>
      </c>
      <c r="MIC33" s="133" t="s">
        <v>3837</v>
      </c>
      <c r="MID33" s="44" t="s">
        <v>3819</v>
      </c>
      <c r="MIE33" s="45"/>
      <c r="MIF33" s="46" t="s">
        <v>3819</v>
      </c>
      <c r="MIG33" s="133" t="s">
        <v>3837</v>
      </c>
      <c r="MIH33" s="44" t="s">
        <v>3819</v>
      </c>
      <c r="MII33" s="45"/>
      <c r="MIJ33" s="46" t="s">
        <v>3819</v>
      </c>
      <c r="MIK33" s="133" t="s">
        <v>3837</v>
      </c>
      <c r="MIL33" s="44" t="s">
        <v>3819</v>
      </c>
      <c r="MIM33" s="45"/>
      <c r="MIN33" s="46" t="s">
        <v>3819</v>
      </c>
      <c r="MIO33" s="133" t="s">
        <v>3837</v>
      </c>
      <c r="MIP33" s="44" t="s">
        <v>3819</v>
      </c>
      <c r="MIQ33" s="45"/>
      <c r="MIR33" s="46" t="s">
        <v>3819</v>
      </c>
      <c r="MIS33" s="133" t="s">
        <v>3837</v>
      </c>
      <c r="MIT33" s="44" t="s">
        <v>3819</v>
      </c>
      <c r="MIU33" s="45"/>
      <c r="MIV33" s="46" t="s">
        <v>3819</v>
      </c>
      <c r="MIW33" s="133" t="s">
        <v>3837</v>
      </c>
      <c r="MIX33" s="44" t="s">
        <v>3819</v>
      </c>
      <c r="MIY33" s="45"/>
      <c r="MIZ33" s="46" t="s">
        <v>3819</v>
      </c>
      <c r="MJA33" s="133" t="s">
        <v>3837</v>
      </c>
      <c r="MJB33" s="44" t="s">
        <v>3819</v>
      </c>
      <c r="MJC33" s="45"/>
      <c r="MJD33" s="46" t="s">
        <v>3819</v>
      </c>
      <c r="MJE33" s="133" t="s">
        <v>3837</v>
      </c>
      <c r="MJF33" s="44" t="s">
        <v>3819</v>
      </c>
      <c r="MJG33" s="45"/>
      <c r="MJH33" s="46" t="s">
        <v>3819</v>
      </c>
      <c r="MJI33" s="133" t="s">
        <v>3837</v>
      </c>
      <c r="MJJ33" s="44" t="s">
        <v>3819</v>
      </c>
      <c r="MJK33" s="45"/>
      <c r="MJL33" s="46" t="s">
        <v>3819</v>
      </c>
      <c r="MJM33" s="133" t="s">
        <v>3837</v>
      </c>
      <c r="MJN33" s="44" t="s">
        <v>3819</v>
      </c>
      <c r="MJO33" s="45"/>
      <c r="MJP33" s="46" t="s">
        <v>3819</v>
      </c>
      <c r="MJQ33" s="133" t="s">
        <v>3837</v>
      </c>
      <c r="MJR33" s="44" t="s">
        <v>3819</v>
      </c>
      <c r="MJS33" s="45"/>
      <c r="MJT33" s="46" t="s">
        <v>3819</v>
      </c>
      <c r="MJU33" s="133" t="s">
        <v>3837</v>
      </c>
      <c r="MJV33" s="44" t="s">
        <v>3819</v>
      </c>
      <c r="MJW33" s="45"/>
      <c r="MJX33" s="46" t="s">
        <v>3819</v>
      </c>
      <c r="MJY33" s="133" t="s">
        <v>3837</v>
      </c>
      <c r="MJZ33" s="44" t="s">
        <v>3819</v>
      </c>
      <c r="MKA33" s="45"/>
      <c r="MKB33" s="46" t="s">
        <v>3819</v>
      </c>
      <c r="MKC33" s="133" t="s">
        <v>3837</v>
      </c>
      <c r="MKD33" s="44" t="s">
        <v>3819</v>
      </c>
      <c r="MKE33" s="45"/>
      <c r="MKF33" s="46" t="s">
        <v>3819</v>
      </c>
      <c r="MKG33" s="133" t="s">
        <v>3837</v>
      </c>
      <c r="MKH33" s="44" t="s">
        <v>3819</v>
      </c>
      <c r="MKI33" s="45"/>
      <c r="MKJ33" s="46" t="s">
        <v>3819</v>
      </c>
      <c r="MKK33" s="133" t="s">
        <v>3837</v>
      </c>
      <c r="MKL33" s="44" t="s">
        <v>3819</v>
      </c>
      <c r="MKM33" s="45"/>
      <c r="MKN33" s="46" t="s">
        <v>3819</v>
      </c>
      <c r="MKO33" s="133" t="s">
        <v>3837</v>
      </c>
      <c r="MKP33" s="44" t="s">
        <v>3819</v>
      </c>
      <c r="MKQ33" s="45"/>
      <c r="MKR33" s="46" t="s">
        <v>3819</v>
      </c>
      <c r="MKS33" s="133" t="s">
        <v>3837</v>
      </c>
      <c r="MKT33" s="44" t="s">
        <v>3819</v>
      </c>
      <c r="MKU33" s="45"/>
      <c r="MKV33" s="46" t="s">
        <v>3819</v>
      </c>
      <c r="MKW33" s="133" t="s">
        <v>3837</v>
      </c>
      <c r="MKX33" s="44" t="s">
        <v>3819</v>
      </c>
      <c r="MKY33" s="45"/>
      <c r="MKZ33" s="46" t="s">
        <v>3819</v>
      </c>
      <c r="MLA33" s="133" t="s">
        <v>3837</v>
      </c>
      <c r="MLB33" s="44" t="s">
        <v>3819</v>
      </c>
      <c r="MLC33" s="45"/>
      <c r="MLD33" s="46" t="s">
        <v>3819</v>
      </c>
      <c r="MLE33" s="133" t="s">
        <v>3837</v>
      </c>
      <c r="MLF33" s="44" t="s">
        <v>3819</v>
      </c>
      <c r="MLG33" s="45"/>
      <c r="MLH33" s="46" t="s">
        <v>3819</v>
      </c>
      <c r="MLI33" s="133" t="s">
        <v>3837</v>
      </c>
      <c r="MLJ33" s="44" t="s">
        <v>3819</v>
      </c>
      <c r="MLK33" s="45"/>
      <c r="MLL33" s="46" t="s">
        <v>3819</v>
      </c>
      <c r="MLM33" s="133" t="s">
        <v>3837</v>
      </c>
      <c r="MLN33" s="44" t="s">
        <v>3819</v>
      </c>
      <c r="MLO33" s="45"/>
      <c r="MLP33" s="46" t="s">
        <v>3819</v>
      </c>
      <c r="MLQ33" s="133" t="s">
        <v>3837</v>
      </c>
      <c r="MLR33" s="44" t="s">
        <v>3819</v>
      </c>
      <c r="MLS33" s="45"/>
      <c r="MLT33" s="46" t="s">
        <v>3819</v>
      </c>
      <c r="MLU33" s="133" t="s">
        <v>3837</v>
      </c>
      <c r="MLV33" s="44" t="s">
        <v>3819</v>
      </c>
      <c r="MLW33" s="45"/>
      <c r="MLX33" s="46" t="s">
        <v>3819</v>
      </c>
      <c r="MLY33" s="133" t="s">
        <v>3837</v>
      </c>
      <c r="MLZ33" s="44" t="s">
        <v>3819</v>
      </c>
      <c r="MMA33" s="45"/>
      <c r="MMB33" s="46" t="s">
        <v>3819</v>
      </c>
      <c r="MMC33" s="133" t="s">
        <v>3837</v>
      </c>
      <c r="MMD33" s="44" t="s">
        <v>3819</v>
      </c>
      <c r="MME33" s="45"/>
      <c r="MMF33" s="46" t="s">
        <v>3819</v>
      </c>
      <c r="MMG33" s="133" t="s">
        <v>3837</v>
      </c>
      <c r="MMH33" s="44" t="s">
        <v>3819</v>
      </c>
      <c r="MMI33" s="45"/>
      <c r="MMJ33" s="46" t="s">
        <v>3819</v>
      </c>
      <c r="MMK33" s="133" t="s">
        <v>3837</v>
      </c>
      <c r="MML33" s="44" t="s">
        <v>3819</v>
      </c>
      <c r="MMM33" s="45"/>
      <c r="MMN33" s="46" t="s">
        <v>3819</v>
      </c>
      <c r="MMO33" s="133" t="s">
        <v>3837</v>
      </c>
      <c r="MMP33" s="44" t="s">
        <v>3819</v>
      </c>
      <c r="MMQ33" s="45"/>
      <c r="MMR33" s="46" t="s">
        <v>3819</v>
      </c>
      <c r="MMS33" s="133" t="s">
        <v>3837</v>
      </c>
      <c r="MMT33" s="44" t="s">
        <v>3819</v>
      </c>
      <c r="MMU33" s="45"/>
      <c r="MMV33" s="46" t="s">
        <v>3819</v>
      </c>
      <c r="MMW33" s="133" t="s">
        <v>3837</v>
      </c>
      <c r="MMX33" s="44" t="s">
        <v>3819</v>
      </c>
      <c r="MMY33" s="45"/>
      <c r="MMZ33" s="46" t="s">
        <v>3819</v>
      </c>
      <c r="MNA33" s="133" t="s">
        <v>3837</v>
      </c>
      <c r="MNB33" s="44" t="s">
        <v>3819</v>
      </c>
      <c r="MNC33" s="45"/>
      <c r="MND33" s="46" t="s">
        <v>3819</v>
      </c>
      <c r="MNE33" s="133" t="s">
        <v>3837</v>
      </c>
      <c r="MNF33" s="44" t="s">
        <v>3819</v>
      </c>
      <c r="MNG33" s="45"/>
      <c r="MNH33" s="46" t="s">
        <v>3819</v>
      </c>
      <c r="MNI33" s="133" t="s">
        <v>3837</v>
      </c>
      <c r="MNJ33" s="44" t="s">
        <v>3819</v>
      </c>
      <c r="MNK33" s="45"/>
      <c r="MNL33" s="46" t="s">
        <v>3819</v>
      </c>
      <c r="MNM33" s="133" t="s">
        <v>3837</v>
      </c>
      <c r="MNN33" s="44" t="s">
        <v>3819</v>
      </c>
      <c r="MNO33" s="45"/>
      <c r="MNP33" s="46" t="s">
        <v>3819</v>
      </c>
      <c r="MNQ33" s="133" t="s">
        <v>3837</v>
      </c>
      <c r="MNR33" s="44" t="s">
        <v>3819</v>
      </c>
      <c r="MNS33" s="45"/>
      <c r="MNT33" s="46" t="s">
        <v>3819</v>
      </c>
      <c r="MNU33" s="133" t="s">
        <v>3837</v>
      </c>
      <c r="MNV33" s="44" t="s">
        <v>3819</v>
      </c>
      <c r="MNW33" s="45"/>
      <c r="MNX33" s="46" t="s">
        <v>3819</v>
      </c>
      <c r="MNY33" s="133" t="s">
        <v>3837</v>
      </c>
      <c r="MNZ33" s="44" t="s">
        <v>3819</v>
      </c>
      <c r="MOA33" s="45"/>
      <c r="MOB33" s="46" t="s">
        <v>3819</v>
      </c>
      <c r="MOC33" s="133" t="s">
        <v>3837</v>
      </c>
      <c r="MOD33" s="44" t="s">
        <v>3819</v>
      </c>
      <c r="MOE33" s="45"/>
      <c r="MOF33" s="46" t="s">
        <v>3819</v>
      </c>
      <c r="MOG33" s="133" t="s">
        <v>3837</v>
      </c>
      <c r="MOH33" s="44" t="s">
        <v>3819</v>
      </c>
      <c r="MOI33" s="45"/>
      <c r="MOJ33" s="46" t="s">
        <v>3819</v>
      </c>
      <c r="MOK33" s="133" t="s">
        <v>3837</v>
      </c>
      <c r="MOL33" s="44" t="s">
        <v>3819</v>
      </c>
      <c r="MOM33" s="45"/>
      <c r="MON33" s="46" t="s">
        <v>3819</v>
      </c>
      <c r="MOO33" s="133" t="s">
        <v>3837</v>
      </c>
      <c r="MOP33" s="44" t="s">
        <v>3819</v>
      </c>
      <c r="MOQ33" s="45"/>
      <c r="MOR33" s="46" t="s">
        <v>3819</v>
      </c>
      <c r="MOS33" s="133" t="s">
        <v>3837</v>
      </c>
      <c r="MOT33" s="44" t="s">
        <v>3819</v>
      </c>
      <c r="MOU33" s="45"/>
      <c r="MOV33" s="46" t="s">
        <v>3819</v>
      </c>
      <c r="MOW33" s="133" t="s">
        <v>3837</v>
      </c>
      <c r="MOX33" s="44" t="s">
        <v>3819</v>
      </c>
      <c r="MOY33" s="45"/>
      <c r="MOZ33" s="46" t="s">
        <v>3819</v>
      </c>
      <c r="MPA33" s="133" t="s">
        <v>3837</v>
      </c>
      <c r="MPB33" s="44" t="s">
        <v>3819</v>
      </c>
      <c r="MPC33" s="45"/>
      <c r="MPD33" s="46" t="s">
        <v>3819</v>
      </c>
      <c r="MPE33" s="133" t="s">
        <v>3837</v>
      </c>
      <c r="MPF33" s="44" t="s">
        <v>3819</v>
      </c>
      <c r="MPG33" s="45"/>
      <c r="MPH33" s="46" t="s">
        <v>3819</v>
      </c>
      <c r="MPI33" s="133" t="s">
        <v>3837</v>
      </c>
      <c r="MPJ33" s="44" t="s">
        <v>3819</v>
      </c>
      <c r="MPK33" s="45"/>
      <c r="MPL33" s="46" t="s">
        <v>3819</v>
      </c>
      <c r="MPM33" s="133" t="s">
        <v>3837</v>
      </c>
      <c r="MPN33" s="44" t="s">
        <v>3819</v>
      </c>
      <c r="MPO33" s="45"/>
      <c r="MPP33" s="46" t="s">
        <v>3819</v>
      </c>
      <c r="MPQ33" s="133" t="s">
        <v>3837</v>
      </c>
      <c r="MPR33" s="44" t="s">
        <v>3819</v>
      </c>
      <c r="MPS33" s="45"/>
      <c r="MPT33" s="46" t="s">
        <v>3819</v>
      </c>
      <c r="MPU33" s="133" t="s">
        <v>3837</v>
      </c>
      <c r="MPV33" s="44" t="s">
        <v>3819</v>
      </c>
      <c r="MPW33" s="45"/>
      <c r="MPX33" s="46" t="s">
        <v>3819</v>
      </c>
      <c r="MPY33" s="133" t="s">
        <v>3837</v>
      </c>
      <c r="MPZ33" s="44" t="s">
        <v>3819</v>
      </c>
      <c r="MQA33" s="45"/>
      <c r="MQB33" s="46" t="s">
        <v>3819</v>
      </c>
      <c r="MQC33" s="133" t="s">
        <v>3837</v>
      </c>
      <c r="MQD33" s="44" t="s">
        <v>3819</v>
      </c>
      <c r="MQE33" s="45"/>
      <c r="MQF33" s="46" t="s">
        <v>3819</v>
      </c>
      <c r="MQG33" s="133" t="s">
        <v>3837</v>
      </c>
      <c r="MQH33" s="44" t="s">
        <v>3819</v>
      </c>
      <c r="MQI33" s="45"/>
      <c r="MQJ33" s="46" t="s">
        <v>3819</v>
      </c>
      <c r="MQK33" s="133" t="s">
        <v>3837</v>
      </c>
      <c r="MQL33" s="44" t="s">
        <v>3819</v>
      </c>
      <c r="MQM33" s="45"/>
      <c r="MQN33" s="46" t="s">
        <v>3819</v>
      </c>
      <c r="MQO33" s="133" t="s">
        <v>3837</v>
      </c>
      <c r="MQP33" s="44" t="s">
        <v>3819</v>
      </c>
      <c r="MQQ33" s="45"/>
      <c r="MQR33" s="46" t="s">
        <v>3819</v>
      </c>
      <c r="MQS33" s="133" t="s">
        <v>3837</v>
      </c>
      <c r="MQT33" s="44" t="s">
        <v>3819</v>
      </c>
      <c r="MQU33" s="45"/>
      <c r="MQV33" s="46" t="s">
        <v>3819</v>
      </c>
      <c r="MQW33" s="133" t="s">
        <v>3837</v>
      </c>
      <c r="MQX33" s="44" t="s">
        <v>3819</v>
      </c>
      <c r="MQY33" s="45"/>
      <c r="MQZ33" s="46" t="s">
        <v>3819</v>
      </c>
      <c r="MRA33" s="133" t="s">
        <v>3837</v>
      </c>
      <c r="MRB33" s="44" t="s">
        <v>3819</v>
      </c>
      <c r="MRC33" s="45"/>
      <c r="MRD33" s="46" t="s">
        <v>3819</v>
      </c>
      <c r="MRE33" s="133" t="s">
        <v>3837</v>
      </c>
      <c r="MRF33" s="44" t="s">
        <v>3819</v>
      </c>
      <c r="MRG33" s="45"/>
      <c r="MRH33" s="46" t="s">
        <v>3819</v>
      </c>
      <c r="MRI33" s="133" t="s">
        <v>3837</v>
      </c>
      <c r="MRJ33" s="44" t="s">
        <v>3819</v>
      </c>
      <c r="MRK33" s="45"/>
      <c r="MRL33" s="46" t="s">
        <v>3819</v>
      </c>
      <c r="MRM33" s="133" t="s">
        <v>3837</v>
      </c>
      <c r="MRN33" s="44" t="s">
        <v>3819</v>
      </c>
      <c r="MRO33" s="45"/>
      <c r="MRP33" s="46" t="s">
        <v>3819</v>
      </c>
      <c r="MRQ33" s="133" t="s">
        <v>3837</v>
      </c>
      <c r="MRR33" s="44" t="s">
        <v>3819</v>
      </c>
      <c r="MRS33" s="45"/>
      <c r="MRT33" s="46" t="s">
        <v>3819</v>
      </c>
      <c r="MRU33" s="133" t="s">
        <v>3837</v>
      </c>
      <c r="MRV33" s="44" t="s">
        <v>3819</v>
      </c>
      <c r="MRW33" s="45"/>
      <c r="MRX33" s="46" t="s">
        <v>3819</v>
      </c>
      <c r="MRY33" s="133" t="s">
        <v>3837</v>
      </c>
      <c r="MRZ33" s="44" t="s">
        <v>3819</v>
      </c>
      <c r="MSA33" s="45"/>
      <c r="MSB33" s="46" t="s">
        <v>3819</v>
      </c>
      <c r="MSC33" s="133" t="s">
        <v>3837</v>
      </c>
      <c r="MSD33" s="44" t="s">
        <v>3819</v>
      </c>
      <c r="MSE33" s="45"/>
      <c r="MSF33" s="46" t="s">
        <v>3819</v>
      </c>
      <c r="MSG33" s="133" t="s">
        <v>3837</v>
      </c>
      <c r="MSH33" s="44" t="s">
        <v>3819</v>
      </c>
      <c r="MSI33" s="45"/>
      <c r="MSJ33" s="46" t="s">
        <v>3819</v>
      </c>
      <c r="MSK33" s="133" t="s">
        <v>3837</v>
      </c>
      <c r="MSL33" s="44" t="s">
        <v>3819</v>
      </c>
      <c r="MSM33" s="45"/>
      <c r="MSN33" s="46" t="s">
        <v>3819</v>
      </c>
      <c r="MSO33" s="133" t="s">
        <v>3837</v>
      </c>
      <c r="MSP33" s="44" t="s">
        <v>3819</v>
      </c>
      <c r="MSQ33" s="45"/>
      <c r="MSR33" s="46" t="s">
        <v>3819</v>
      </c>
      <c r="MSS33" s="133" t="s">
        <v>3837</v>
      </c>
      <c r="MST33" s="44" t="s">
        <v>3819</v>
      </c>
      <c r="MSU33" s="45"/>
      <c r="MSV33" s="46" t="s">
        <v>3819</v>
      </c>
      <c r="MSW33" s="133" t="s">
        <v>3837</v>
      </c>
      <c r="MSX33" s="44" t="s">
        <v>3819</v>
      </c>
      <c r="MSY33" s="45"/>
      <c r="MSZ33" s="46" t="s">
        <v>3819</v>
      </c>
      <c r="MTA33" s="133" t="s">
        <v>3837</v>
      </c>
      <c r="MTB33" s="44" t="s">
        <v>3819</v>
      </c>
      <c r="MTC33" s="45"/>
      <c r="MTD33" s="46" t="s">
        <v>3819</v>
      </c>
      <c r="MTE33" s="133" t="s">
        <v>3837</v>
      </c>
      <c r="MTF33" s="44" t="s">
        <v>3819</v>
      </c>
      <c r="MTG33" s="45"/>
      <c r="MTH33" s="46" t="s">
        <v>3819</v>
      </c>
      <c r="MTI33" s="133" t="s">
        <v>3837</v>
      </c>
      <c r="MTJ33" s="44" t="s">
        <v>3819</v>
      </c>
      <c r="MTK33" s="45"/>
      <c r="MTL33" s="46" t="s">
        <v>3819</v>
      </c>
      <c r="MTM33" s="133" t="s">
        <v>3837</v>
      </c>
      <c r="MTN33" s="44" t="s">
        <v>3819</v>
      </c>
      <c r="MTO33" s="45"/>
      <c r="MTP33" s="46" t="s">
        <v>3819</v>
      </c>
      <c r="MTQ33" s="133" t="s">
        <v>3837</v>
      </c>
      <c r="MTR33" s="44" t="s">
        <v>3819</v>
      </c>
      <c r="MTS33" s="45"/>
      <c r="MTT33" s="46" t="s">
        <v>3819</v>
      </c>
      <c r="MTU33" s="133" t="s">
        <v>3837</v>
      </c>
      <c r="MTV33" s="44" t="s">
        <v>3819</v>
      </c>
      <c r="MTW33" s="45"/>
      <c r="MTX33" s="46" t="s">
        <v>3819</v>
      </c>
      <c r="MTY33" s="133" t="s">
        <v>3837</v>
      </c>
      <c r="MTZ33" s="44" t="s">
        <v>3819</v>
      </c>
      <c r="MUA33" s="45"/>
      <c r="MUB33" s="46" t="s">
        <v>3819</v>
      </c>
      <c r="MUC33" s="133" t="s">
        <v>3837</v>
      </c>
      <c r="MUD33" s="44" t="s">
        <v>3819</v>
      </c>
      <c r="MUE33" s="45"/>
      <c r="MUF33" s="46" t="s">
        <v>3819</v>
      </c>
      <c r="MUG33" s="133" t="s">
        <v>3837</v>
      </c>
      <c r="MUH33" s="44" t="s">
        <v>3819</v>
      </c>
      <c r="MUI33" s="45"/>
      <c r="MUJ33" s="46" t="s">
        <v>3819</v>
      </c>
      <c r="MUK33" s="133" t="s">
        <v>3837</v>
      </c>
      <c r="MUL33" s="44" t="s">
        <v>3819</v>
      </c>
      <c r="MUM33" s="45"/>
      <c r="MUN33" s="46" t="s">
        <v>3819</v>
      </c>
      <c r="MUO33" s="133" t="s">
        <v>3837</v>
      </c>
      <c r="MUP33" s="44" t="s">
        <v>3819</v>
      </c>
      <c r="MUQ33" s="45"/>
      <c r="MUR33" s="46" t="s">
        <v>3819</v>
      </c>
      <c r="MUS33" s="133" t="s">
        <v>3837</v>
      </c>
      <c r="MUT33" s="44" t="s">
        <v>3819</v>
      </c>
      <c r="MUU33" s="45"/>
      <c r="MUV33" s="46" t="s">
        <v>3819</v>
      </c>
      <c r="MUW33" s="133" t="s">
        <v>3837</v>
      </c>
      <c r="MUX33" s="44" t="s">
        <v>3819</v>
      </c>
      <c r="MUY33" s="45"/>
      <c r="MUZ33" s="46" t="s">
        <v>3819</v>
      </c>
      <c r="MVA33" s="133" t="s">
        <v>3837</v>
      </c>
      <c r="MVB33" s="44" t="s">
        <v>3819</v>
      </c>
      <c r="MVC33" s="45"/>
      <c r="MVD33" s="46" t="s">
        <v>3819</v>
      </c>
      <c r="MVE33" s="133" t="s">
        <v>3837</v>
      </c>
      <c r="MVF33" s="44" t="s">
        <v>3819</v>
      </c>
      <c r="MVG33" s="45"/>
      <c r="MVH33" s="46" t="s">
        <v>3819</v>
      </c>
      <c r="MVI33" s="133" t="s">
        <v>3837</v>
      </c>
      <c r="MVJ33" s="44" t="s">
        <v>3819</v>
      </c>
      <c r="MVK33" s="45"/>
      <c r="MVL33" s="46" t="s">
        <v>3819</v>
      </c>
      <c r="MVM33" s="133" t="s">
        <v>3837</v>
      </c>
      <c r="MVN33" s="44" t="s">
        <v>3819</v>
      </c>
      <c r="MVO33" s="45"/>
      <c r="MVP33" s="46" t="s">
        <v>3819</v>
      </c>
      <c r="MVQ33" s="133" t="s">
        <v>3837</v>
      </c>
      <c r="MVR33" s="44" t="s">
        <v>3819</v>
      </c>
      <c r="MVS33" s="45"/>
      <c r="MVT33" s="46" t="s">
        <v>3819</v>
      </c>
      <c r="MVU33" s="133" t="s">
        <v>3837</v>
      </c>
      <c r="MVV33" s="44" t="s">
        <v>3819</v>
      </c>
      <c r="MVW33" s="45"/>
      <c r="MVX33" s="46" t="s">
        <v>3819</v>
      </c>
      <c r="MVY33" s="133" t="s">
        <v>3837</v>
      </c>
      <c r="MVZ33" s="44" t="s">
        <v>3819</v>
      </c>
      <c r="MWA33" s="45"/>
      <c r="MWB33" s="46" t="s">
        <v>3819</v>
      </c>
      <c r="MWC33" s="133" t="s">
        <v>3837</v>
      </c>
      <c r="MWD33" s="44" t="s">
        <v>3819</v>
      </c>
      <c r="MWE33" s="45"/>
      <c r="MWF33" s="46" t="s">
        <v>3819</v>
      </c>
      <c r="MWG33" s="133" t="s">
        <v>3837</v>
      </c>
      <c r="MWH33" s="44" t="s">
        <v>3819</v>
      </c>
      <c r="MWI33" s="45"/>
      <c r="MWJ33" s="46" t="s">
        <v>3819</v>
      </c>
      <c r="MWK33" s="133" t="s">
        <v>3837</v>
      </c>
      <c r="MWL33" s="44" t="s">
        <v>3819</v>
      </c>
      <c r="MWM33" s="45"/>
      <c r="MWN33" s="46" t="s">
        <v>3819</v>
      </c>
      <c r="MWO33" s="133" t="s">
        <v>3837</v>
      </c>
      <c r="MWP33" s="44" t="s">
        <v>3819</v>
      </c>
      <c r="MWQ33" s="45"/>
      <c r="MWR33" s="46" t="s">
        <v>3819</v>
      </c>
      <c r="MWS33" s="133" t="s">
        <v>3837</v>
      </c>
      <c r="MWT33" s="44" t="s">
        <v>3819</v>
      </c>
      <c r="MWU33" s="45"/>
      <c r="MWV33" s="46" t="s">
        <v>3819</v>
      </c>
      <c r="MWW33" s="133" t="s">
        <v>3837</v>
      </c>
      <c r="MWX33" s="44" t="s">
        <v>3819</v>
      </c>
      <c r="MWY33" s="45"/>
      <c r="MWZ33" s="46" t="s">
        <v>3819</v>
      </c>
      <c r="MXA33" s="133" t="s">
        <v>3837</v>
      </c>
      <c r="MXB33" s="44" t="s">
        <v>3819</v>
      </c>
      <c r="MXC33" s="45"/>
      <c r="MXD33" s="46" t="s">
        <v>3819</v>
      </c>
      <c r="MXE33" s="133" t="s">
        <v>3837</v>
      </c>
      <c r="MXF33" s="44" t="s">
        <v>3819</v>
      </c>
      <c r="MXG33" s="45"/>
      <c r="MXH33" s="46" t="s">
        <v>3819</v>
      </c>
      <c r="MXI33" s="133" t="s">
        <v>3837</v>
      </c>
      <c r="MXJ33" s="44" t="s">
        <v>3819</v>
      </c>
      <c r="MXK33" s="45"/>
      <c r="MXL33" s="46" t="s">
        <v>3819</v>
      </c>
      <c r="MXM33" s="133" t="s">
        <v>3837</v>
      </c>
      <c r="MXN33" s="44" t="s">
        <v>3819</v>
      </c>
      <c r="MXO33" s="45"/>
      <c r="MXP33" s="46" t="s">
        <v>3819</v>
      </c>
      <c r="MXQ33" s="133" t="s">
        <v>3837</v>
      </c>
      <c r="MXR33" s="44" t="s">
        <v>3819</v>
      </c>
      <c r="MXS33" s="45"/>
      <c r="MXT33" s="46" t="s">
        <v>3819</v>
      </c>
      <c r="MXU33" s="133" t="s">
        <v>3837</v>
      </c>
      <c r="MXV33" s="44" t="s">
        <v>3819</v>
      </c>
      <c r="MXW33" s="45"/>
      <c r="MXX33" s="46" t="s">
        <v>3819</v>
      </c>
      <c r="MXY33" s="133" t="s">
        <v>3837</v>
      </c>
      <c r="MXZ33" s="44" t="s">
        <v>3819</v>
      </c>
      <c r="MYA33" s="45"/>
      <c r="MYB33" s="46" t="s">
        <v>3819</v>
      </c>
      <c r="MYC33" s="133" t="s">
        <v>3837</v>
      </c>
      <c r="MYD33" s="44" t="s">
        <v>3819</v>
      </c>
      <c r="MYE33" s="45"/>
      <c r="MYF33" s="46" t="s">
        <v>3819</v>
      </c>
      <c r="MYG33" s="133" t="s">
        <v>3837</v>
      </c>
      <c r="MYH33" s="44" t="s">
        <v>3819</v>
      </c>
      <c r="MYI33" s="45"/>
      <c r="MYJ33" s="46" t="s">
        <v>3819</v>
      </c>
      <c r="MYK33" s="133" t="s">
        <v>3837</v>
      </c>
      <c r="MYL33" s="44" t="s">
        <v>3819</v>
      </c>
      <c r="MYM33" s="45"/>
      <c r="MYN33" s="46" t="s">
        <v>3819</v>
      </c>
      <c r="MYO33" s="133" t="s">
        <v>3837</v>
      </c>
      <c r="MYP33" s="44" t="s">
        <v>3819</v>
      </c>
      <c r="MYQ33" s="45"/>
      <c r="MYR33" s="46" t="s">
        <v>3819</v>
      </c>
      <c r="MYS33" s="133" t="s">
        <v>3837</v>
      </c>
      <c r="MYT33" s="44" t="s">
        <v>3819</v>
      </c>
      <c r="MYU33" s="45"/>
      <c r="MYV33" s="46" t="s">
        <v>3819</v>
      </c>
      <c r="MYW33" s="133" t="s">
        <v>3837</v>
      </c>
      <c r="MYX33" s="44" t="s">
        <v>3819</v>
      </c>
      <c r="MYY33" s="45"/>
      <c r="MYZ33" s="46" t="s">
        <v>3819</v>
      </c>
      <c r="MZA33" s="133" t="s">
        <v>3837</v>
      </c>
      <c r="MZB33" s="44" t="s">
        <v>3819</v>
      </c>
      <c r="MZC33" s="45"/>
      <c r="MZD33" s="46" t="s">
        <v>3819</v>
      </c>
      <c r="MZE33" s="133" t="s">
        <v>3837</v>
      </c>
      <c r="MZF33" s="44" t="s">
        <v>3819</v>
      </c>
      <c r="MZG33" s="45"/>
      <c r="MZH33" s="46" t="s">
        <v>3819</v>
      </c>
      <c r="MZI33" s="133" t="s">
        <v>3837</v>
      </c>
      <c r="MZJ33" s="44" t="s">
        <v>3819</v>
      </c>
      <c r="MZK33" s="45"/>
      <c r="MZL33" s="46" t="s">
        <v>3819</v>
      </c>
      <c r="MZM33" s="133" t="s">
        <v>3837</v>
      </c>
      <c r="MZN33" s="44" t="s">
        <v>3819</v>
      </c>
      <c r="MZO33" s="45"/>
      <c r="MZP33" s="46" t="s">
        <v>3819</v>
      </c>
      <c r="MZQ33" s="133" t="s">
        <v>3837</v>
      </c>
      <c r="MZR33" s="44" t="s">
        <v>3819</v>
      </c>
      <c r="MZS33" s="45"/>
      <c r="MZT33" s="46" t="s">
        <v>3819</v>
      </c>
      <c r="MZU33" s="133" t="s">
        <v>3837</v>
      </c>
      <c r="MZV33" s="44" t="s">
        <v>3819</v>
      </c>
      <c r="MZW33" s="45"/>
      <c r="MZX33" s="46" t="s">
        <v>3819</v>
      </c>
      <c r="MZY33" s="133" t="s">
        <v>3837</v>
      </c>
      <c r="MZZ33" s="44" t="s">
        <v>3819</v>
      </c>
      <c r="NAA33" s="45"/>
      <c r="NAB33" s="46" t="s">
        <v>3819</v>
      </c>
      <c r="NAC33" s="133" t="s">
        <v>3837</v>
      </c>
      <c r="NAD33" s="44" t="s">
        <v>3819</v>
      </c>
      <c r="NAE33" s="45"/>
      <c r="NAF33" s="46" t="s">
        <v>3819</v>
      </c>
      <c r="NAG33" s="133" t="s">
        <v>3837</v>
      </c>
      <c r="NAH33" s="44" t="s">
        <v>3819</v>
      </c>
      <c r="NAI33" s="45"/>
      <c r="NAJ33" s="46" t="s">
        <v>3819</v>
      </c>
      <c r="NAK33" s="133" t="s">
        <v>3837</v>
      </c>
      <c r="NAL33" s="44" t="s">
        <v>3819</v>
      </c>
      <c r="NAM33" s="45"/>
      <c r="NAN33" s="46" t="s">
        <v>3819</v>
      </c>
      <c r="NAO33" s="133" t="s">
        <v>3837</v>
      </c>
      <c r="NAP33" s="44" t="s">
        <v>3819</v>
      </c>
      <c r="NAQ33" s="45"/>
      <c r="NAR33" s="46" t="s">
        <v>3819</v>
      </c>
      <c r="NAS33" s="133" t="s">
        <v>3837</v>
      </c>
      <c r="NAT33" s="44" t="s">
        <v>3819</v>
      </c>
      <c r="NAU33" s="45"/>
      <c r="NAV33" s="46" t="s">
        <v>3819</v>
      </c>
      <c r="NAW33" s="133" t="s">
        <v>3837</v>
      </c>
      <c r="NAX33" s="44" t="s">
        <v>3819</v>
      </c>
      <c r="NAY33" s="45"/>
      <c r="NAZ33" s="46" t="s">
        <v>3819</v>
      </c>
      <c r="NBA33" s="133" t="s">
        <v>3837</v>
      </c>
      <c r="NBB33" s="44" t="s">
        <v>3819</v>
      </c>
      <c r="NBC33" s="45"/>
      <c r="NBD33" s="46" t="s">
        <v>3819</v>
      </c>
      <c r="NBE33" s="133" t="s">
        <v>3837</v>
      </c>
      <c r="NBF33" s="44" t="s">
        <v>3819</v>
      </c>
      <c r="NBG33" s="45"/>
      <c r="NBH33" s="46" t="s">
        <v>3819</v>
      </c>
      <c r="NBI33" s="133" t="s">
        <v>3837</v>
      </c>
      <c r="NBJ33" s="44" t="s">
        <v>3819</v>
      </c>
      <c r="NBK33" s="45"/>
      <c r="NBL33" s="46" t="s">
        <v>3819</v>
      </c>
      <c r="NBM33" s="133" t="s">
        <v>3837</v>
      </c>
      <c r="NBN33" s="44" t="s">
        <v>3819</v>
      </c>
      <c r="NBO33" s="45"/>
      <c r="NBP33" s="46" t="s">
        <v>3819</v>
      </c>
      <c r="NBQ33" s="133" t="s">
        <v>3837</v>
      </c>
      <c r="NBR33" s="44" t="s">
        <v>3819</v>
      </c>
      <c r="NBS33" s="45"/>
      <c r="NBT33" s="46" t="s">
        <v>3819</v>
      </c>
      <c r="NBU33" s="133" t="s">
        <v>3837</v>
      </c>
      <c r="NBV33" s="44" t="s">
        <v>3819</v>
      </c>
      <c r="NBW33" s="45"/>
      <c r="NBX33" s="46" t="s">
        <v>3819</v>
      </c>
      <c r="NBY33" s="133" t="s">
        <v>3837</v>
      </c>
      <c r="NBZ33" s="44" t="s">
        <v>3819</v>
      </c>
      <c r="NCA33" s="45"/>
      <c r="NCB33" s="46" t="s">
        <v>3819</v>
      </c>
      <c r="NCC33" s="133" t="s">
        <v>3837</v>
      </c>
      <c r="NCD33" s="44" t="s">
        <v>3819</v>
      </c>
      <c r="NCE33" s="45"/>
      <c r="NCF33" s="46" t="s">
        <v>3819</v>
      </c>
      <c r="NCG33" s="133" t="s">
        <v>3837</v>
      </c>
      <c r="NCH33" s="44" t="s">
        <v>3819</v>
      </c>
      <c r="NCI33" s="45"/>
      <c r="NCJ33" s="46" t="s">
        <v>3819</v>
      </c>
      <c r="NCK33" s="133" t="s">
        <v>3837</v>
      </c>
      <c r="NCL33" s="44" t="s">
        <v>3819</v>
      </c>
      <c r="NCM33" s="45"/>
      <c r="NCN33" s="46" t="s">
        <v>3819</v>
      </c>
      <c r="NCO33" s="133" t="s">
        <v>3837</v>
      </c>
      <c r="NCP33" s="44" t="s">
        <v>3819</v>
      </c>
      <c r="NCQ33" s="45"/>
      <c r="NCR33" s="46" t="s">
        <v>3819</v>
      </c>
      <c r="NCS33" s="133" t="s">
        <v>3837</v>
      </c>
      <c r="NCT33" s="44" t="s">
        <v>3819</v>
      </c>
      <c r="NCU33" s="45"/>
      <c r="NCV33" s="46" t="s">
        <v>3819</v>
      </c>
      <c r="NCW33" s="133" t="s">
        <v>3837</v>
      </c>
      <c r="NCX33" s="44" t="s">
        <v>3819</v>
      </c>
      <c r="NCY33" s="45"/>
      <c r="NCZ33" s="46" t="s">
        <v>3819</v>
      </c>
      <c r="NDA33" s="133" t="s">
        <v>3837</v>
      </c>
      <c r="NDB33" s="44" t="s">
        <v>3819</v>
      </c>
      <c r="NDC33" s="45"/>
      <c r="NDD33" s="46" t="s">
        <v>3819</v>
      </c>
      <c r="NDE33" s="133" t="s">
        <v>3837</v>
      </c>
      <c r="NDF33" s="44" t="s">
        <v>3819</v>
      </c>
      <c r="NDG33" s="45"/>
      <c r="NDH33" s="46" t="s">
        <v>3819</v>
      </c>
      <c r="NDI33" s="133" t="s">
        <v>3837</v>
      </c>
      <c r="NDJ33" s="44" t="s">
        <v>3819</v>
      </c>
      <c r="NDK33" s="45"/>
      <c r="NDL33" s="46" t="s">
        <v>3819</v>
      </c>
      <c r="NDM33" s="133" t="s">
        <v>3837</v>
      </c>
      <c r="NDN33" s="44" t="s">
        <v>3819</v>
      </c>
      <c r="NDO33" s="45"/>
      <c r="NDP33" s="46" t="s">
        <v>3819</v>
      </c>
      <c r="NDQ33" s="133" t="s">
        <v>3837</v>
      </c>
      <c r="NDR33" s="44" t="s">
        <v>3819</v>
      </c>
      <c r="NDS33" s="45"/>
      <c r="NDT33" s="46" t="s">
        <v>3819</v>
      </c>
      <c r="NDU33" s="133" t="s">
        <v>3837</v>
      </c>
      <c r="NDV33" s="44" t="s">
        <v>3819</v>
      </c>
      <c r="NDW33" s="45"/>
      <c r="NDX33" s="46" t="s">
        <v>3819</v>
      </c>
      <c r="NDY33" s="133" t="s">
        <v>3837</v>
      </c>
      <c r="NDZ33" s="44" t="s">
        <v>3819</v>
      </c>
      <c r="NEA33" s="45"/>
      <c r="NEB33" s="46" t="s">
        <v>3819</v>
      </c>
      <c r="NEC33" s="133" t="s">
        <v>3837</v>
      </c>
      <c r="NED33" s="44" t="s">
        <v>3819</v>
      </c>
      <c r="NEE33" s="45"/>
      <c r="NEF33" s="46" t="s">
        <v>3819</v>
      </c>
      <c r="NEG33" s="133" t="s">
        <v>3837</v>
      </c>
      <c r="NEH33" s="44" t="s">
        <v>3819</v>
      </c>
      <c r="NEI33" s="45"/>
      <c r="NEJ33" s="46" t="s">
        <v>3819</v>
      </c>
      <c r="NEK33" s="133" t="s">
        <v>3837</v>
      </c>
      <c r="NEL33" s="44" t="s">
        <v>3819</v>
      </c>
      <c r="NEM33" s="45"/>
      <c r="NEN33" s="46" t="s">
        <v>3819</v>
      </c>
      <c r="NEO33" s="133" t="s">
        <v>3837</v>
      </c>
      <c r="NEP33" s="44" t="s">
        <v>3819</v>
      </c>
      <c r="NEQ33" s="45"/>
      <c r="NER33" s="46" t="s">
        <v>3819</v>
      </c>
      <c r="NES33" s="133" t="s">
        <v>3837</v>
      </c>
      <c r="NET33" s="44" t="s">
        <v>3819</v>
      </c>
      <c r="NEU33" s="45"/>
      <c r="NEV33" s="46" t="s">
        <v>3819</v>
      </c>
      <c r="NEW33" s="133" t="s">
        <v>3837</v>
      </c>
      <c r="NEX33" s="44" t="s">
        <v>3819</v>
      </c>
      <c r="NEY33" s="45"/>
      <c r="NEZ33" s="46" t="s">
        <v>3819</v>
      </c>
      <c r="NFA33" s="133" t="s">
        <v>3837</v>
      </c>
      <c r="NFB33" s="44" t="s">
        <v>3819</v>
      </c>
      <c r="NFC33" s="45"/>
      <c r="NFD33" s="46" t="s">
        <v>3819</v>
      </c>
      <c r="NFE33" s="133" t="s">
        <v>3837</v>
      </c>
      <c r="NFF33" s="44" t="s">
        <v>3819</v>
      </c>
      <c r="NFG33" s="45"/>
      <c r="NFH33" s="46" t="s">
        <v>3819</v>
      </c>
      <c r="NFI33" s="133" t="s">
        <v>3837</v>
      </c>
      <c r="NFJ33" s="44" t="s">
        <v>3819</v>
      </c>
      <c r="NFK33" s="45"/>
      <c r="NFL33" s="46" t="s">
        <v>3819</v>
      </c>
      <c r="NFM33" s="133" t="s">
        <v>3837</v>
      </c>
      <c r="NFN33" s="44" t="s">
        <v>3819</v>
      </c>
      <c r="NFO33" s="45"/>
      <c r="NFP33" s="46" t="s">
        <v>3819</v>
      </c>
      <c r="NFQ33" s="133" t="s">
        <v>3837</v>
      </c>
      <c r="NFR33" s="44" t="s">
        <v>3819</v>
      </c>
      <c r="NFS33" s="45"/>
      <c r="NFT33" s="46" t="s">
        <v>3819</v>
      </c>
      <c r="NFU33" s="133" t="s">
        <v>3837</v>
      </c>
      <c r="NFV33" s="44" t="s">
        <v>3819</v>
      </c>
      <c r="NFW33" s="45"/>
      <c r="NFX33" s="46" t="s">
        <v>3819</v>
      </c>
      <c r="NFY33" s="133" t="s">
        <v>3837</v>
      </c>
      <c r="NFZ33" s="44" t="s">
        <v>3819</v>
      </c>
      <c r="NGA33" s="45"/>
      <c r="NGB33" s="46" t="s">
        <v>3819</v>
      </c>
      <c r="NGC33" s="133" t="s">
        <v>3837</v>
      </c>
      <c r="NGD33" s="44" t="s">
        <v>3819</v>
      </c>
      <c r="NGE33" s="45"/>
      <c r="NGF33" s="46" t="s">
        <v>3819</v>
      </c>
      <c r="NGG33" s="133" t="s">
        <v>3837</v>
      </c>
      <c r="NGH33" s="44" t="s">
        <v>3819</v>
      </c>
      <c r="NGI33" s="45"/>
      <c r="NGJ33" s="46" t="s">
        <v>3819</v>
      </c>
      <c r="NGK33" s="133" t="s">
        <v>3837</v>
      </c>
      <c r="NGL33" s="44" t="s">
        <v>3819</v>
      </c>
      <c r="NGM33" s="45"/>
      <c r="NGN33" s="46" t="s">
        <v>3819</v>
      </c>
      <c r="NGO33" s="133" t="s">
        <v>3837</v>
      </c>
      <c r="NGP33" s="44" t="s">
        <v>3819</v>
      </c>
      <c r="NGQ33" s="45"/>
      <c r="NGR33" s="46" t="s">
        <v>3819</v>
      </c>
      <c r="NGS33" s="133" t="s">
        <v>3837</v>
      </c>
      <c r="NGT33" s="44" t="s">
        <v>3819</v>
      </c>
      <c r="NGU33" s="45"/>
      <c r="NGV33" s="46" t="s">
        <v>3819</v>
      </c>
      <c r="NGW33" s="133" t="s">
        <v>3837</v>
      </c>
      <c r="NGX33" s="44" t="s">
        <v>3819</v>
      </c>
      <c r="NGY33" s="45"/>
      <c r="NGZ33" s="46" t="s">
        <v>3819</v>
      </c>
      <c r="NHA33" s="133" t="s">
        <v>3837</v>
      </c>
      <c r="NHB33" s="44" t="s">
        <v>3819</v>
      </c>
      <c r="NHC33" s="45"/>
      <c r="NHD33" s="46" t="s">
        <v>3819</v>
      </c>
      <c r="NHE33" s="133" t="s">
        <v>3837</v>
      </c>
      <c r="NHF33" s="44" t="s">
        <v>3819</v>
      </c>
      <c r="NHG33" s="45"/>
      <c r="NHH33" s="46" t="s">
        <v>3819</v>
      </c>
      <c r="NHI33" s="133" t="s">
        <v>3837</v>
      </c>
      <c r="NHJ33" s="44" t="s">
        <v>3819</v>
      </c>
      <c r="NHK33" s="45"/>
      <c r="NHL33" s="46" t="s">
        <v>3819</v>
      </c>
      <c r="NHM33" s="133" t="s">
        <v>3837</v>
      </c>
      <c r="NHN33" s="44" t="s">
        <v>3819</v>
      </c>
      <c r="NHO33" s="45"/>
      <c r="NHP33" s="46" t="s">
        <v>3819</v>
      </c>
      <c r="NHQ33" s="133" t="s">
        <v>3837</v>
      </c>
      <c r="NHR33" s="44" t="s">
        <v>3819</v>
      </c>
      <c r="NHS33" s="45"/>
      <c r="NHT33" s="46" t="s">
        <v>3819</v>
      </c>
      <c r="NHU33" s="133" t="s">
        <v>3837</v>
      </c>
      <c r="NHV33" s="44" t="s">
        <v>3819</v>
      </c>
      <c r="NHW33" s="45"/>
      <c r="NHX33" s="46" t="s">
        <v>3819</v>
      </c>
      <c r="NHY33" s="133" t="s">
        <v>3837</v>
      </c>
      <c r="NHZ33" s="44" t="s">
        <v>3819</v>
      </c>
      <c r="NIA33" s="45"/>
      <c r="NIB33" s="46" t="s">
        <v>3819</v>
      </c>
      <c r="NIC33" s="133" t="s">
        <v>3837</v>
      </c>
      <c r="NID33" s="44" t="s">
        <v>3819</v>
      </c>
      <c r="NIE33" s="45"/>
      <c r="NIF33" s="46" t="s">
        <v>3819</v>
      </c>
      <c r="NIG33" s="133" t="s">
        <v>3837</v>
      </c>
      <c r="NIH33" s="44" t="s">
        <v>3819</v>
      </c>
      <c r="NII33" s="45"/>
      <c r="NIJ33" s="46" t="s">
        <v>3819</v>
      </c>
      <c r="NIK33" s="133" t="s">
        <v>3837</v>
      </c>
      <c r="NIL33" s="44" t="s">
        <v>3819</v>
      </c>
      <c r="NIM33" s="45"/>
      <c r="NIN33" s="46" t="s">
        <v>3819</v>
      </c>
      <c r="NIO33" s="133" t="s">
        <v>3837</v>
      </c>
      <c r="NIP33" s="44" t="s">
        <v>3819</v>
      </c>
      <c r="NIQ33" s="45"/>
      <c r="NIR33" s="46" t="s">
        <v>3819</v>
      </c>
      <c r="NIS33" s="133" t="s">
        <v>3837</v>
      </c>
      <c r="NIT33" s="44" t="s">
        <v>3819</v>
      </c>
      <c r="NIU33" s="45"/>
      <c r="NIV33" s="46" t="s">
        <v>3819</v>
      </c>
      <c r="NIW33" s="133" t="s">
        <v>3837</v>
      </c>
      <c r="NIX33" s="44" t="s">
        <v>3819</v>
      </c>
      <c r="NIY33" s="45"/>
      <c r="NIZ33" s="46" t="s">
        <v>3819</v>
      </c>
      <c r="NJA33" s="133" t="s">
        <v>3837</v>
      </c>
      <c r="NJB33" s="44" t="s">
        <v>3819</v>
      </c>
      <c r="NJC33" s="45"/>
      <c r="NJD33" s="46" t="s">
        <v>3819</v>
      </c>
      <c r="NJE33" s="133" t="s">
        <v>3837</v>
      </c>
      <c r="NJF33" s="44" t="s">
        <v>3819</v>
      </c>
      <c r="NJG33" s="45"/>
      <c r="NJH33" s="46" t="s">
        <v>3819</v>
      </c>
      <c r="NJI33" s="133" t="s">
        <v>3837</v>
      </c>
      <c r="NJJ33" s="44" t="s">
        <v>3819</v>
      </c>
      <c r="NJK33" s="45"/>
      <c r="NJL33" s="46" t="s">
        <v>3819</v>
      </c>
      <c r="NJM33" s="133" t="s">
        <v>3837</v>
      </c>
      <c r="NJN33" s="44" t="s">
        <v>3819</v>
      </c>
      <c r="NJO33" s="45"/>
      <c r="NJP33" s="46" t="s">
        <v>3819</v>
      </c>
      <c r="NJQ33" s="133" t="s">
        <v>3837</v>
      </c>
      <c r="NJR33" s="44" t="s">
        <v>3819</v>
      </c>
      <c r="NJS33" s="45"/>
      <c r="NJT33" s="46" t="s">
        <v>3819</v>
      </c>
      <c r="NJU33" s="133" t="s">
        <v>3837</v>
      </c>
      <c r="NJV33" s="44" t="s">
        <v>3819</v>
      </c>
      <c r="NJW33" s="45"/>
      <c r="NJX33" s="46" t="s">
        <v>3819</v>
      </c>
      <c r="NJY33" s="133" t="s">
        <v>3837</v>
      </c>
      <c r="NJZ33" s="44" t="s">
        <v>3819</v>
      </c>
      <c r="NKA33" s="45"/>
      <c r="NKB33" s="46" t="s">
        <v>3819</v>
      </c>
      <c r="NKC33" s="133" t="s">
        <v>3837</v>
      </c>
      <c r="NKD33" s="44" t="s">
        <v>3819</v>
      </c>
      <c r="NKE33" s="45"/>
      <c r="NKF33" s="46" t="s">
        <v>3819</v>
      </c>
      <c r="NKG33" s="133" t="s">
        <v>3837</v>
      </c>
      <c r="NKH33" s="44" t="s">
        <v>3819</v>
      </c>
      <c r="NKI33" s="45"/>
      <c r="NKJ33" s="46" t="s">
        <v>3819</v>
      </c>
      <c r="NKK33" s="133" t="s">
        <v>3837</v>
      </c>
      <c r="NKL33" s="44" t="s">
        <v>3819</v>
      </c>
      <c r="NKM33" s="45"/>
      <c r="NKN33" s="46" t="s">
        <v>3819</v>
      </c>
      <c r="NKO33" s="133" t="s">
        <v>3837</v>
      </c>
      <c r="NKP33" s="44" t="s">
        <v>3819</v>
      </c>
      <c r="NKQ33" s="45"/>
      <c r="NKR33" s="46" t="s">
        <v>3819</v>
      </c>
      <c r="NKS33" s="133" t="s">
        <v>3837</v>
      </c>
      <c r="NKT33" s="44" t="s">
        <v>3819</v>
      </c>
      <c r="NKU33" s="45"/>
      <c r="NKV33" s="46" t="s">
        <v>3819</v>
      </c>
      <c r="NKW33" s="133" t="s">
        <v>3837</v>
      </c>
      <c r="NKX33" s="44" t="s">
        <v>3819</v>
      </c>
      <c r="NKY33" s="45"/>
      <c r="NKZ33" s="46" t="s">
        <v>3819</v>
      </c>
      <c r="NLA33" s="133" t="s">
        <v>3837</v>
      </c>
      <c r="NLB33" s="44" t="s">
        <v>3819</v>
      </c>
      <c r="NLC33" s="45"/>
      <c r="NLD33" s="46" t="s">
        <v>3819</v>
      </c>
      <c r="NLE33" s="133" t="s">
        <v>3837</v>
      </c>
      <c r="NLF33" s="44" t="s">
        <v>3819</v>
      </c>
      <c r="NLG33" s="45"/>
      <c r="NLH33" s="46" t="s">
        <v>3819</v>
      </c>
      <c r="NLI33" s="133" t="s">
        <v>3837</v>
      </c>
      <c r="NLJ33" s="44" t="s">
        <v>3819</v>
      </c>
      <c r="NLK33" s="45"/>
      <c r="NLL33" s="46" t="s">
        <v>3819</v>
      </c>
      <c r="NLM33" s="133" t="s">
        <v>3837</v>
      </c>
      <c r="NLN33" s="44" t="s">
        <v>3819</v>
      </c>
      <c r="NLO33" s="45"/>
      <c r="NLP33" s="46" t="s">
        <v>3819</v>
      </c>
      <c r="NLQ33" s="133" t="s">
        <v>3837</v>
      </c>
      <c r="NLR33" s="44" t="s">
        <v>3819</v>
      </c>
      <c r="NLS33" s="45"/>
      <c r="NLT33" s="46" t="s">
        <v>3819</v>
      </c>
      <c r="NLU33" s="133" t="s">
        <v>3837</v>
      </c>
      <c r="NLV33" s="44" t="s">
        <v>3819</v>
      </c>
      <c r="NLW33" s="45"/>
      <c r="NLX33" s="46" t="s">
        <v>3819</v>
      </c>
      <c r="NLY33" s="133" t="s">
        <v>3837</v>
      </c>
      <c r="NLZ33" s="44" t="s">
        <v>3819</v>
      </c>
      <c r="NMA33" s="45"/>
      <c r="NMB33" s="46" t="s">
        <v>3819</v>
      </c>
      <c r="NMC33" s="133" t="s">
        <v>3837</v>
      </c>
      <c r="NMD33" s="44" t="s">
        <v>3819</v>
      </c>
      <c r="NME33" s="45"/>
      <c r="NMF33" s="46" t="s">
        <v>3819</v>
      </c>
      <c r="NMG33" s="133" t="s">
        <v>3837</v>
      </c>
      <c r="NMH33" s="44" t="s">
        <v>3819</v>
      </c>
      <c r="NMI33" s="45"/>
      <c r="NMJ33" s="46" t="s">
        <v>3819</v>
      </c>
      <c r="NMK33" s="133" t="s">
        <v>3837</v>
      </c>
      <c r="NML33" s="44" t="s">
        <v>3819</v>
      </c>
      <c r="NMM33" s="45"/>
      <c r="NMN33" s="46" t="s">
        <v>3819</v>
      </c>
      <c r="NMO33" s="133" t="s">
        <v>3837</v>
      </c>
      <c r="NMP33" s="44" t="s">
        <v>3819</v>
      </c>
      <c r="NMQ33" s="45"/>
      <c r="NMR33" s="46" t="s">
        <v>3819</v>
      </c>
      <c r="NMS33" s="133" t="s">
        <v>3837</v>
      </c>
      <c r="NMT33" s="44" t="s">
        <v>3819</v>
      </c>
      <c r="NMU33" s="45"/>
      <c r="NMV33" s="46" t="s">
        <v>3819</v>
      </c>
      <c r="NMW33" s="133" t="s">
        <v>3837</v>
      </c>
      <c r="NMX33" s="44" t="s">
        <v>3819</v>
      </c>
      <c r="NMY33" s="45"/>
      <c r="NMZ33" s="46" t="s">
        <v>3819</v>
      </c>
      <c r="NNA33" s="133" t="s">
        <v>3837</v>
      </c>
      <c r="NNB33" s="44" t="s">
        <v>3819</v>
      </c>
      <c r="NNC33" s="45"/>
      <c r="NND33" s="46" t="s">
        <v>3819</v>
      </c>
      <c r="NNE33" s="133" t="s">
        <v>3837</v>
      </c>
      <c r="NNF33" s="44" t="s">
        <v>3819</v>
      </c>
      <c r="NNG33" s="45"/>
      <c r="NNH33" s="46" t="s">
        <v>3819</v>
      </c>
      <c r="NNI33" s="133" t="s">
        <v>3837</v>
      </c>
      <c r="NNJ33" s="44" t="s">
        <v>3819</v>
      </c>
      <c r="NNK33" s="45"/>
      <c r="NNL33" s="46" t="s">
        <v>3819</v>
      </c>
      <c r="NNM33" s="133" t="s">
        <v>3837</v>
      </c>
      <c r="NNN33" s="44" t="s">
        <v>3819</v>
      </c>
      <c r="NNO33" s="45"/>
      <c r="NNP33" s="46" t="s">
        <v>3819</v>
      </c>
      <c r="NNQ33" s="133" t="s">
        <v>3837</v>
      </c>
      <c r="NNR33" s="44" t="s">
        <v>3819</v>
      </c>
      <c r="NNS33" s="45"/>
      <c r="NNT33" s="46" t="s">
        <v>3819</v>
      </c>
      <c r="NNU33" s="133" t="s">
        <v>3837</v>
      </c>
      <c r="NNV33" s="44" t="s">
        <v>3819</v>
      </c>
      <c r="NNW33" s="45"/>
      <c r="NNX33" s="46" t="s">
        <v>3819</v>
      </c>
      <c r="NNY33" s="133" t="s">
        <v>3837</v>
      </c>
      <c r="NNZ33" s="44" t="s">
        <v>3819</v>
      </c>
      <c r="NOA33" s="45"/>
      <c r="NOB33" s="46" t="s">
        <v>3819</v>
      </c>
      <c r="NOC33" s="133" t="s">
        <v>3837</v>
      </c>
      <c r="NOD33" s="44" t="s">
        <v>3819</v>
      </c>
      <c r="NOE33" s="45"/>
      <c r="NOF33" s="46" t="s">
        <v>3819</v>
      </c>
      <c r="NOG33" s="133" t="s">
        <v>3837</v>
      </c>
      <c r="NOH33" s="44" t="s">
        <v>3819</v>
      </c>
      <c r="NOI33" s="45"/>
      <c r="NOJ33" s="46" t="s">
        <v>3819</v>
      </c>
      <c r="NOK33" s="133" t="s">
        <v>3837</v>
      </c>
      <c r="NOL33" s="44" t="s">
        <v>3819</v>
      </c>
      <c r="NOM33" s="45"/>
      <c r="NON33" s="46" t="s">
        <v>3819</v>
      </c>
      <c r="NOO33" s="133" t="s">
        <v>3837</v>
      </c>
      <c r="NOP33" s="44" t="s">
        <v>3819</v>
      </c>
      <c r="NOQ33" s="45"/>
      <c r="NOR33" s="46" t="s">
        <v>3819</v>
      </c>
      <c r="NOS33" s="133" t="s">
        <v>3837</v>
      </c>
      <c r="NOT33" s="44" t="s">
        <v>3819</v>
      </c>
      <c r="NOU33" s="45"/>
      <c r="NOV33" s="46" t="s">
        <v>3819</v>
      </c>
      <c r="NOW33" s="133" t="s">
        <v>3837</v>
      </c>
      <c r="NOX33" s="44" t="s">
        <v>3819</v>
      </c>
      <c r="NOY33" s="45"/>
      <c r="NOZ33" s="46" t="s">
        <v>3819</v>
      </c>
      <c r="NPA33" s="133" t="s">
        <v>3837</v>
      </c>
      <c r="NPB33" s="44" t="s">
        <v>3819</v>
      </c>
      <c r="NPC33" s="45"/>
      <c r="NPD33" s="46" t="s">
        <v>3819</v>
      </c>
      <c r="NPE33" s="133" t="s">
        <v>3837</v>
      </c>
      <c r="NPF33" s="44" t="s">
        <v>3819</v>
      </c>
      <c r="NPG33" s="45"/>
      <c r="NPH33" s="46" t="s">
        <v>3819</v>
      </c>
      <c r="NPI33" s="133" t="s">
        <v>3837</v>
      </c>
      <c r="NPJ33" s="44" t="s">
        <v>3819</v>
      </c>
      <c r="NPK33" s="45"/>
      <c r="NPL33" s="46" t="s">
        <v>3819</v>
      </c>
      <c r="NPM33" s="133" t="s">
        <v>3837</v>
      </c>
      <c r="NPN33" s="44" t="s">
        <v>3819</v>
      </c>
      <c r="NPO33" s="45"/>
      <c r="NPP33" s="46" t="s">
        <v>3819</v>
      </c>
      <c r="NPQ33" s="133" t="s">
        <v>3837</v>
      </c>
      <c r="NPR33" s="44" t="s">
        <v>3819</v>
      </c>
      <c r="NPS33" s="45"/>
      <c r="NPT33" s="46" t="s">
        <v>3819</v>
      </c>
      <c r="NPU33" s="133" t="s">
        <v>3837</v>
      </c>
      <c r="NPV33" s="44" t="s">
        <v>3819</v>
      </c>
      <c r="NPW33" s="45"/>
      <c r="NPX33" s="46" t="s">
        <v>3819</v>
      </c>
      <c r="NPY33" s="133" t="s">
        <v>3837</v>
      </c>
      <c r="NPZ33" s="44" t="s">
        <v>3819</v>
      </c>
      <c r="NQA33" s="45"/>
      <c r="NQB33" s="46" t="s">
        <v>3819</v>
      </c>
      <c r="NQC33" s="133" t="s">
        <v>3837</v>
      </c>
      <c r="NQD33" s="44" t="s">
        <v>3819</v>
      </c>
      <c r="NQE33" s="45"/>
      <c r="NQF33" s="46" t="s">
        <v>3819</v>
      </c>
      <c r="NQG33" s="133" t="s">
        <v>3837</v>
      </c>
      <c r="NQH33" s="44" t="s">
        <v>3819</v>
      </c>
      <c r="NQI33" s="45"/>
      <c r="NQJ33" s="46" t="s">
        <v>3819</v>
      </c>
      <c r="NQK33" s="133" t="s">
        <v>3837</v>
      </c>
      <c r="NQL33" s="44" t="s">
        <v>3819</v>
      </c>
      <c r="NQM33" s="45"/>
      <c r="NQN33" s="46" t="s">
        <v>3819</v>
      </c>
      <c r="NQO33" s="133" t="s">
        <v>3837</v>
      </c>
      <c r="NQP33" s="44" t="s">
        <v>3819</v>
      </c>
      <c r="NQQ33" s="45"/>
      <c r="NQR33" s="46" t="s">
        <v>3819</v>
      </c>
      <c r="NQS33" s="133" t="s">
        <v>3837</v>
      </c>
      <c r="NQT33" s="44" t="s">
        <v>3819</v>
      </c>
      <c r="NQU33" s="45"/>
      <c r="NQV33" s="46" t="s">
        <v>3819</v>
      </c>
      <c r="NQW33" s="133" t="s">
        <v>3837</v>
      </c>
      <c r="NQX33" s="44" t="s">
        <v>3819</v>
      </c>
      <c r="NQY33" s="45"/>
      <c r="NQZ33" s="46" t="s">
        <v>3819</v>
      </c>
      <c r="NRA33" s="133" t="s">
        <v>3837</v>
      </c>
      <c r="NRB33" s="44" t="s">
        <v>3819</v>
      </c>
      <c r="NRC33" s="45"/>
      <c r="NRD33" s="46" t="s">
        <v>3819</v>
      </c>
      <c r="NRE33" s="133" t="s">
        <v>3837</v>
      </c>
      <c r="NRF33" s="44" t="s">
        <v>3819</v>
      </c>
      <c r="NRG33" s="45"/>
      <c r="NRH33" s="46" t="s">
        <v>3819</v>
      </c>
      <c r="NRI33" s="133" t="s">
        <v>3837</v>
      </c>
      <c r="NRJ33" s="44" t="s">
        <v>3819</v>
      </c>
      <c r="NRK33" s="45"/>
      <c r="NRL33" s="46" t="s">
        <v>3819</v>
      </c>
      <c r="NRM33" s="133" t="s">
        <v>3837</v>
      </c>
      <c r="NRN33" s="44" t="s">
        <v>3819</v>
      </c>
      <c r="NRO33" s="45"/>
      <c r="NRP33" s="46" t="s">
        <v>3819</v>
      </c>
      <c r="NRQ33" s="133" t="s">
        <v>3837</v>
      </c>
      <c r="NRR33" s="44" t="s">
        <v>3819</v>
      </c>
      <c r="NRS33" s="45"/>
      <c r="NRT33" s="46" t="s">
        <v>3819</v>
      </c>
      <c r="NRU33" s="133" t="s">
        <v>3837</v>
      </c>
      <c r="NRV33" s="44" t="s">
        <v>3819</v>
      </c>
      <c r="NRW33" s="45"/>
      <c r="NRX33" s="46" t="s">
        <v>3819</v>
      </c>
      <c r="NRY33" s="133" t="s">
        <v>3837</v>
      </c>
      <c r="NRZ33" s="44" t="s">
        <v>3819</v>
      </c>
      <c r="NSA33" s="45"/>
      <c r="NSB33" s="46" t="s">
        <v>3819</v>
      </c>
      <c r="NSC33" s="133" t="s">
        <v>3837</v>
      </c>
      <c r="NSD33" s="44" t="s">
        <v>3819</v>
      </c>
      <c r="NSE33" s="45"/>
      <c r="NSF33" s="46" t="s">
        <v>3819</v>
      </c>
      <c r="NSG33" s="133" t="s">
        <v>3837</v>
      </c>
      <c r="NSH33" s="44" t="s">
        <v>3819</v>
      </c>
      <c r="NSI33" s="45"/>
      <c r="NSJ33" s="46" t="s">
        <v>3819</v>
      </c>
      <c r="NSK33" s="133" t="s">
        <v>3837</v>
      </c>
      <c r="NSL33" s="44" t="s">
        <v>3819</v>
      </c>
      <c r="NSM33" s="45"/>
      <c r="NSN33" s="46" t="s">
        <v>3819</v>
      </c>
      <c r="NSO33" s="133" t="s">
        <v>3837</v>
      </c>
      <c r="NSP33" s="44" t="s">
        <v>3819</v>
      </c>
      <c r="NSQ33" s="45"/>
      <c r="NSR33" s="46" t="s">
        <v>3819</v>
      </c>
      <c r="NSS33" s="133" t="s">
        <v>3837</v>
      </c>
      <c r="NST33" s="44" t="s">
        <v>3819</v>
      </c>
      <c r="NSU33" s="45"/>
      <c r="NSV33" s="46" t="s">
        <v>3819</v>
      </c>
      <c r="NSW33" s="133" t="s">
        <v>3837</v>
      </c>
      <c r="NSX33" s="44" t="s">
        <v>3819</v>
      </c>
      <c r="NSY33" s="45"/>
      <c r="NSZ33" s="46" t="s">
        <v>3819</v>
      </c>
      <c r="NTA33" s="133" t="s">
        <v>3837</v>
      </c>
      <c r="NTB33" s="44" t="s">
        <v>3819</v>
      </c>
      <c r="NTC33" s="45"/>
      <c r="NTD33" s="46" t="s">
        <v>3819</v>
      </c>
      <c r="NTE33" s="133" t="s">
        <v>3837</v>
      </c>
      <c r="NTF33" s="44" t="s">
        <v>3819</v>
      </c>
      <c r="NTG33" s="45"/>
      <c r="NTH33" s="46" t="s">
        <v>3819</v>
      </c>
      <c r="NTI33" s="133" t="s">
        <v>3837</v>
      </c>
      <c r="NTJ33" s="44" t="s">
        <v>3819</v>
      </c>
      <c r="NTK33" s="45"/>
      <c r="NTL33" s="46" t="s">
        <v>3819</v>
      </c>
      <c r="NTM33" s="133" t="s">
        <v>3837</v>
      </c>
      <c r="NTN33" s="44" t="s">
        <v>3819</v>
      </c>
      <c r="NTO33" s="45"/>
      <c r="NTP33" s="46" t="s">
        <v>3819</v>
      </c>
      <c r="NTQ33" s="133" t="s">
        <v>3837</v>
      </c>
      <c r="NTR33" s="44" t="s">
        <v>3819</v>
      </c>
      <c r="NTS33" s="45"/>
      <c r="NTT33" s="46" t="s">
        <v>3819</v>
      </c>
      <c r="NTU33" s="133" t="s">
        <v>3837</v>
      </c>
      <c r="NTV33" s="44" t="s">
        <v>3819</v>
      </c>
      <c r="NTW33" s="45"/>
      <c r="NTX33" s="46" t="s">
        <v>3819</v>
      </c>
      <c r="NTY33" s="133" t="s">
        <v>3837</v>
      </c>
      <c r="NTZ33" s="44" t="s">
        <v>3819</v>
      </c>
      <c r="NUA33" s="45"/>
      <c r="NUB33" s="46" t="s">
        <v>3819</v>
      </c>
      <c r="NUC33" s="133" t="s">
        <v>3837</v>
      </c>
      <c r="NUD33" s="44" t="s">
        <v>3819</v>
      </c>
      <c r="NUE33" s="45"/>
      <c r="NUF33" s="46" t="s">
        <v>3819</v>
      </c>
      <c r="NUG33" s="133" t="s">
        <v>3837</v>
      </c>
      <c r="NUH33" s="44" t="s">
        <v>3819</v>
      </c>
      <c r="NUI33" s="45"/>
      <c r="NUJ33" s="46" t="s">
        <v>3819</v>
      </c>
      <c r="NUK33" s="133" t="s">
        <v>3837</v>
      </c>
      <c r="NUL33" s="44" t="s">
        <v>3819</v>
      </c>
      <c r="NUM33" s="45"/>
      <c r="NUN33" s="46" t="s">
        <v>3819</v>
      </c>
      <c r="NUO33" s="133" t="s">
        <v>3837</v>
      </c>
      <c r="NUP33" s="44" t="s">
        <v>3819</v>
      </c>
      <c r="NUQ33" s="45"/>
      <c r="NUR33" s="46" t="s">
        <v>3819</v>
      </c>
      <c r="NUS33" s="133" t="s">
        <v>3837</v>
      </c>
      <c r="NUT33" s="44" t="s">
        <v>3819</v>
      </c>
      <c r="NUU33" s="45"/>
      <c r="NUV33" s="46" t="s">
        <v>3819</v>
      </c>
      <c r="NUW33" s="133" t="s">
        <v>3837</v>
      </c>
      <c r="NUX33" s="44" t="s">
        <v>3819</v>
      </c>
      <c r="NUY33" s="45"/>
      <c r="NUZ33" s="46" t="s">
        <v>3819</v>
      </c>
      <c r="NVA33" s="133" t="s">
        <v>3837</v>
      </c>
      <c r="NVB33" s="44" t="s">
        <v>3819</v>
      </c>
      <c r="NVC33" s="45"/>
      <c r="NVD33" s="46" t="s">
        <v>3819</v>
      </c>
      <c r="NVE33" s="133" t="s">
        <v>3837</v>
      </c>
      <c r="NVF33" s="44" t="s">
        <v>3819</v>
      </c>
      <c r="NVG33" s="45"/>
      <c r="NVH33" s="46" t="s">
        <v>3819</v>
      </c>
      <c r="NVI33" s="133" t="s">
        <v>3837</v>
      </c>
      <c r="NVJ33" s="44" t="s">
        <v>3819</v>
      </c>
      <c r="NVK33" s="45"/>
      <c r="NVL33" s="46" t="s">
        <v>3819</v>
      </c>
      <c r="NVM33" s="133" t="s">
        <v>3837</v>
      </c>
      <c r="NVN33" s="44" t="s">
        <v>3819</v>
      </c>
      <c r="NVO33" s="45"/>
      <c r="NVP33" s="46" t="s">
        <v>3819</v>
      </c>
      <c r="NVQ33" s="133" t="s">
        <v>3837</v>
      </c>
      <c r="NVR33" s="44" t="s">
        <v>3819</v>
      </c>
      <c r="NVS33" s="45"/>
      <c r="NVT33" s="46" t="s">
        <v>3819</v>
      </c>
      <c r="NVU33" s="133" t="s">
        <v>3837</v>
      </c>
      <c r="NVV33" s="44" t="s">
        <v>3819</v>
      </c>
      <c r="NVW33" s="45"/>
      <c r="NVX33" s="46" t="s">
        <v>3819</v>
      </c>
      <c r="NVY33" s="133" t="s">
        <v>3837</v>
      </c>
      <c r="NVZ33" s="44" t="s">
        <v>3819</v>
      </c>
      <c r="NWA33" s="45"/>
      <c r="NWB33" s="46" t="s">
        <v>3819</v>
      </c>
      <c r="NWC33" s="133" t="s">
        <v>3837</v>
      </c>
      <c r="NWD33" s="44" t="s">
        <v>3819</v>
      </c>
      <c r="NWE33" s="45"/>
      <c r="NWF33" s="46" t="s">
        <v>3819</v>
      </c>
      <c r="NWG33" s="133" t="s">
        <v>3837</v>
      </c>
      <c r="NWH33" s="44" t="s">
        <v>3819</v>
      </c>
      <c r="NWI33" s="45"/>
      <c r="NWJ33" s="46" t="s">
        <v>3819</v>
      </c>
      <c r="NWK33" s="133" t="s">
        <v>3837</v>
      </c>
      <c r="NWL33" s="44" t="s">
        <v>3819</v>
      </c>
      <c r="NWM33" s="45"/>
      <c r="NWN33" s="46" t="s">
        <v>3819</v>
      </c>
      <c r="NWO33" s="133" t="s">
        <v>3837</v>
      </c>
      <c r="NWP33" s="44" t="s">
        <v>3819</v>
      </c>
      <c r="NWQ33" s="45"/>
      <c r="NWR33" s="46" t="s">
        <v>3819</v>
      </c>
      <c r="NWS33" s="133" t="s">
        <v>3837</v>
      </c>
      <c r="NWT33" s="44" t="s">
        <v>3819</v>
      </c>
      <c r="NWU33" s="45"/>
      <c r="NWV33" s="46" t="s">
        <v>3819</v>
      </c>
      <c r="NWW33" s="133" t="s">
        <v>3837</v>
      </c>
      <c r="NWX33" s="44" t="s">
        <v>3819</v>
      </c>
      <c r="NWY33" s="45"/>
      <c r="NWZ33" s="46" t="s">
        <v>3819</v>
      </c>
      <c r="NXA33" s="133" t="s">
        <v>3837</v>
      </c>
      <c r="NXB33" s="44" t="s">
        <v>3819</v>
      </c>
      <c r="NXC33" s="45"/>
      <c r="NXD33" s="46" t="s">
        <v>3819</v>
      </c>
      <c r="NXE33" s="133" t="s">
        <v>3837</v>
      </c>
      <c r="NXF33" s="44" t="s">
        <v>3819</v>
      </c>
      <c r="NXG33" s="45"/>
      <c r="NXH33" s="46" t="s">
        <v>3819</v>
      </c>
      <c r="NXI33" s="133" t="s">
        <v>3837</v>
      </c>
      <c r="NXJ33" s="44" t="s">
        <v>3819</v>
      </c>
      <c r="NXK33" s="45"/>
      <c r="NXL33" s="46" t="s">
        <v>3819</v>
      </c>
      <c r="NXM33" s="133" t="s">
        <v>3837</v>
      </c>
      <c r="NXN33" s="44" t="s">
        <v>3819</v>
      </c>
      <c r="NXO33" s="45"/>
      <c r="NXP33" s="46" t="s">
        <v>3819</v>
      </c>
      <c r="NXQ33" s="133" t="s">
        <v>3837</v>
      </c>
      <c r="NXR33" s="44" t="s">
        <v>3819</v>
      </c>
      <c r="NXS33" s="45"/>
      <c r="NXT33" s="46" t="s">
        <v>3819</v>
      </c>
      <c r="NXU33" s="133" t="s">
        <v>3837</v>
      </c>
      <c r="NXV33" s="44" t="s">
        <v>3819</v>
      </c>
      <c r="NXW33" s="45"/>
      <c r="NXX33" s="46" t="s">
        <v>3819</v>
      </c>
      <c r="NXY33" s="133" t="s">
        <v>3837</v>
      </c>
      <c r="NXZ33" s="44" t="s">
        <v>3819</v>
      </c>
      <c r="NYA33" s="45"/>
      <c r="NYB33" s="46" t="s">
        <v>3819</v>
      </c>
      <c r="NYC33" s="133" t="s">
        <v>3837</v>
      </c>
      <c r="NYD33" s="44" t="s">
        <v>3819</v>
      </c>
      <c r="NYE33" s="45"/>
      <c r="NYF33" s="46" t="s">
        <v>3819</v>
      </c>
      <c r="NYG33" s="133" t="s">
        <v>3837</v>
      </c>
      <c r="NYH33" s="44" t="s">
        <v>3819</v>
      </c>
      <c r="NYI33" s="45"/>
      <c r="NYJ33" s="46" t="s">
        <v>3819</v>
      </c>
      <c r="NYK33" s="133" t="s">
        <v>3837</v>
      </c>
      <c r="NYL33" s="44" t="s">
        <v>3819</v>
      </c>
      <c r="NYM33" s="45"/>
      <c r="NYN33" s="46" t="s">
        <v>3819</v>
      </c>
      <c r="NYO33" s="133" t="s">
        <v>3837</v>
      </c>
      <c r="NYP33" s="44" t="s">
        <v>3819</v>
      </c>
      <c r="NYQ33" s="45"/>
      <c r="NYR33" s="46" t="s">
        <v>3819</v>
      </c>
      <c r="NYS33" s="133" t="s">
        <v>3837</v>
      </c>
      <c r="NYT33" s="44" t="s">
        <v>3819</v>
      </c>
      <c r="NYU33" s="45"/>
      <c r="NYV33" s="46" t="s">
        <v>3819</v>
      </c>
      <c r="NYW33" s="133" t="s">
        <v>3837</v>
      </c>
      <c r="NYX33" s="44" t="s">
        <v>3819</v>
      </c>
      <c r="NYY33" s="45"/>
      <c r="NYZ33" s="46" t="s">
        <v>3819</v>
      </c>
      <c r="NZA33" s="133" t="s">
        <v>3837</v>
      </c>
      <c r="NZB33" s="44" t="s">
        <v>3819</v>
      </c>
      <c r="NZC33" s="45"/>
      <c r="NZD33" s="46" t="s">
        <v>3819</v>
      </c>
      <c r="NZE33" s="133" t="s">
        <v>3837</v>
      </c>
      <c r="NZF33" s="44" t="s">
        <v>3819</v>
      </c>
      <c r="NZG33" s="45"/>
      <c r="NZH33" s="46" t="s">
        <v>3819</v>
      </c>
      <c r="NZI33" s="133" t="s">
        <v>3837</v>
      </c>
      <c r="NZJ33" s="44" t="s">
        <v>3819</v>
      </c>
      <c r="NZK33" s="45"/>
      <c r="NZL33" s="46" t="s">
        <v>3819</v>
      </c>
      <c r="NZM33" s="133" t="s">
        <v>3837</v>
      </c>
      <c r="NZN33" s="44" t="s">
        <v>3819</v>
      </c>
      <c r="NZO33" s="45"/>
      <c r="NZP33" s="46" t="s">
        <v>3819</v>
      </c>
      <c r="NZQ33" s="133" t="s">
        <v>3837</v>
      </c>
      <c r="NZR33" s="44" t="s">
        <v>3819</v>
      </c>
      <c r="NZS33" s="45"/>
      <c r="NZT33" s="46" t="s">
        <v>3819</v>
      </c>
      <c r="NZU33" s="133" t="s">
        <v>3837</v>
      </c>
      <c r="NZV33" s="44" t="s">
        <v>3819</v>
      </c>
      <c r="NZW33" s="45"/>
      <c r="NZX33" s="46" t="s">
        <v>3819</v>
      </c>
      <c r="NZY33" s="133" t="s">
        <v>3837</v>
      </c>
      <c r="NZZ33" s="44" t="s">
        <v>3819</v>
      </c>
      <c r="OAA33" s="45"/>
      <c r="OAB33" s="46" t="s">
        <v>3819</v>
      </c>
      <c r="OAC33" s="133" t="s">
        <v>3837</v>
      </c>
      <c r="OAD33" s="44" t="s">
        <v>3819</v>
      </c>
      <c r="OAE33" s="45"/>
      <c r="OAF33" s="46" t="s">
        <v>3819</v>
      </c>
      <c r="OAG33" s="133" t="s">
        <v>3837</v>
      </c>
      <c r="OAH33" s="44" t="s">
        <v>3819</v>
      </c>
      <c r="OAI33" s="45"/>
      <c r="OAJ33" s="46" t="s">
        <v>3819</v>
      </c>
      <c r="OAK33" s="133" t="s">
        <v>3837</v>
      </c>
      <c r="OAL33" s="44" t="s">
        <v>3819</v>
      </c>
      <c r="OAM33" s="45"/>
      <c r="OAN33" s="46" t="s">
        <v>3819</v>
      </c>
      <c r="OAO33" s="133" t="s">
        <v>3837</v>
      </c>
      <c r="OAP33" s="44" t="s">
        <v>3819</v>
      </c>
      <c r="OAQ33" s="45"/>
      <c r="OAR33" s="46" t="s">
        <v>3819</v>
      </c>
      <c r="OAS33" s="133" t="s">
        <v>3837</v>
      </c>
      <c r="OAT33" s="44" t="s">
        <v>3819</v>
      </c>
      <c r="OAU33" s="45"/>
      <c r="OAV33" s="46" t="s">
        <v>3819</v>
      </c>
      <c r="OAW33" s="133" t="s">
        <v>3837</v>
      </c>
      <c r="OAX33" s="44" t="s">
        <v>3819</v>
      </c>
      <c r="OAY33" s="45"/>
      <c r="OAZ33" s="46" t="s">
        <v>3819</v>
      </c>
      <c r="OBA33" s="133" t="s">
        <v>3837</v>
      </c>
      <c r="OBB33" s="44" t="s">
        <v>3819</v>
      </c>
      <c r="OBC33" s="45"/>
      <c r="OBD33" s="46" t="s">
        <v>3819</v>
      </c>
      <c r="OBE33" s="133" t="s">
        <v>3837</v>
      </c>
      <c r="OBF33" s="44" t="s">
        <v>3819</v>
      </c>
      <c r="OBG33" s="45"/>
      <c r="OBH33" s="46" t="s">
        <v>3819</v>
      </c>
      <c r="OBI33" s="133" t="s">
        <v>3837</v>
      </c>
      <c r="OBJ33" s="44" t="s">
        <v>3819</v>
      </c>
      <c r="OBK33" s="45"/>
      <c r="OBL33" s="46" t="s">
        <v>3819</v>
      </c>
      <c r="OBM33" s="133" t="s">
        <v>3837</v>
      </c>
      <c r="OBN33" s="44" t="s">
        <v>3819</v>
      </c>
      <c r="OBO33" s="45"/>
      <c r="OBP33" s="46" t="s">
        <v>3819</v>
      </c>
      <c r="OBQ33" s="133" t="s">
        <v>3837</v>
      </c>
      <c r="OBR33" s="44" t="s">
        <v>3819</v>
      </c>
      <c r="OBS33" s="45"/>
      <c r="OBT33" s="46" t="s">
        <v>3819</v>
      </c>
      <c r="OBU33" s="133" t="s">
        <v>3837</v>
      </c>
      <c r="OBV33" s="44" t="s">
        <v>3819</v>
      </c>
      <c r="OBW33" s="45"/>
      <c r="OBX33" s="46" t="s">
        <v>3819</v>
      </c>
      <c r="OBY33" s="133" t="s">
        <v>3837</v>
      </c>
      <c r="OBZ33" s="44" t="s">
        <v>3819</v>
      </c>
      <c r="OCA33" s="45"/>
      <c r="OCB33" s="46" t="s">
        <v>3819</v>
      </c>
      <c r="OCC33" s="133" t="s">
        <v>3837</v>
      </c>
      <c r="OCD33" s="44" t="s">
        <v>3819</v>
      </c>
      <c r="OCE33" s="45"/>
      <c r="OCF33" s="46" t="s">
        <v>3819</v>
      </c>
      <c r="OCG33" s="133" t="s">
        <v>3837</v>
      </c>
      <c r="OCH33" s="44" t="s">
        <v>3819</v>
      </c>
      <c r="OCI33" s="45"/>
      <c r="OCJ33" s="46" t="s">
        <v>3819</v>
      </c>
      <c r="OCK33" s="133" t="s">
        <v>3837</v>
      </c>
      <c r="OCL33" s="44" t="s">
        <v>3819</v>
      </c>
      <c r="OCM33" s="45"/>
      <c r="OCN33" s="46" t="s">
        <v>3819</v>
      </c>
      <c r="OCO33" s="133" t="s">
        <v>3837</v>
      </c>
      <c r="OCP33" s="44" t="s">
        <v>3819</v>
      </c>
      <c r="OCQ33" s="45"/>
      <c r="OCR33" s="46" t="s">
        <v>3819</v>
      </c>
      <c r="OCS33" s="133" t="s">
        <v>3837</v>
      </c>
      <c r="OCT33" s="44" t="s">
        <v>3819</v>
      </c>
      <c r="OCU33" s="45"/>
      <c r="OCV33" s="46" t="s">
        <v>3819</v>
      </c>
      <c r="OCW33" s="133" t="s">
        <v>3837</v>
      </c>
      <c r="OCX33" s="44" t="s">
        <v>3819</v>
      </c>
      <c r="OCY33" s="45"/>
      <c r="OCZ33" s="46" t="s">
        <v>3819</v>
      </c>
      <c r="ODA33" s="133" t="s">
        <v>3837</v>
      </c>
      <c r="ODB33" s="44" t="s">
        <v>3819</v>
      </c>
      <c r="ODC33" s="45"/>
      <c r="ODD33" s="46" t="s">
        <v>3819</v>
      </c>
      <c r="ODE33" s="133" t="s">
        <v>3837</v>
      </c>
      <c r="ODF33" s="44" t="s">
        <v>3819</v>
      </c>
      <c r="ODG33" s="45"/>
      <c r="ODH33" s="46" t="s">
        <v>3819</v>
      </c>
      <c r="ODI33" s="133" t="s">
        <v>3837</v>
      </c>
      <c r="ODJ33" s="44" t="s">
        <v>3819</v>
      </c>
      <c r="ODK33" s="45"/>
      <c r="ODL33" s="46" t="s">
        <v>3819</v>
      </c>
      <c r="ODM33" s="133" t="s">
        <v>3837</v>
      </c>
      <c r="ODN33" s="44" t="s">
        <v>3819</v>
      </c>
      <c r="ODO33" s="45"/>
      <c r="ODP33" s="46" t="s">
        <v>3819</v>
      </c>
      <c r="ODQ33" s="133" t="s">
        <v>3837</v>
      </c>
      <c r="ODR33" s="44" t="s">
        <v>3819</v>
      </c>
      <c r="ODS33" s="45"/>
      <c r="ODT33" s="46" t="s">
        <v>3819</v>
      </c>
      <c r="ODU33" s="133" t="s">
        <v>3837</v>
      </c>
      <c r="ODV33" s="44" t="s">
        <v>3819</v>
      </c>
      <c r="ODW33" s="45"/>
      <c r="ODX33" s="46" t="s">
        <v>3819</v>
      </c>
      <c r="ODY33" s="133" t="s">
        <v>3837</v>
      </c>
      <c r="ODZ33" s="44" t="s">
        <v>3819</v>
      </c>
      <c r="OEA33" s="45"/>
      <c r="OEB33" s="46" t="s">
        <v>3819</v>
      </c>
      <c r="OEC33" s="133" t="s">
        <v>3837</v>
      </c>
      <c r="OED33" s="44" t="s">
        <v>3819</v>
      </c>
      <c r="OEE33" s="45"/>
      <c r="OEF33" s="46" t="s">
        <v>3819</v>
      </c>
      <c r="OEG33" s="133" t="s">
        <v>3837</v>
      </c>
      <c r="OEH33" s="44" t="s">
        <v>3819</v>
      </c>
      <c r="OEI33" s="45"/>
      <c r="OEJ33" s="46" t="s">
        <v>3819</v>
      </c>
      <c r="OEK33" s="133" t="s">
        <v>3837</v>
      </c>
      <c r="OEL33" s="44" t="s">
        <v>3819</v>
      </c>
      <c r="OEM33" s="45"/>
      <c r="OEN33" s="46" t="s">
        <v>3819</v>
      </c>
      <c r="OEO33" s="133" t="s">
        <v>3837</v>
      </c>
      <c r="OEP33" s="44" t="s">
        <v>3819</v>
      </c>
      <c r="OEQ33" s="45"/>
      <c r="OER33" s="46" t="s">
        <v>3819</v>
      </c>
      <c r="OES33" s="133" t="s">
        <v>3837</v>
      </c>
      <c r="OET33" s="44" t="s">
        <v>3819</v>
      </c>
      <c r="OEU33" s="45"/>
      <c r="OEV33" s="46" t="s">
        <v>3819</v>
      </c>
      <c r="OEW33" s="133" t="s">
        <v>3837</v>
      </c>
      <c r="OEX33" s="44" t="s">
        <v>3819</v>
      </c>
      <c r="OEY33" s="45"/>
      <c r="OEZ33" s="46" t="s">
        <v>3819</v>
      </c>
      <c r="OFA33" s="133" t="s">
        <v>3837</v>
      </c>
      <c r="OFB33" s="44" t="s">
        <v>3819</v>
      </c>
      <c r="OFC33" s="45"/>
      <c r="OFD33" s="46" t="s">
        <v>3819</v>
      </c>
      <c r="OFE33" s="133" t="s">
        <v>3837</v>
      </c>
      <c r="OFF33" s="44" t="s">
        <v>3819</v>
      </c>
      <c r="OFG33" s="45"/>
      <c r="OFH33" s="46" t="s">
        <v>3819</v>
      </c>
      <c r="OFI33" s="133" t="s">
        <v>3837</v>
      </c>
      <c r="OFJ33" s="44" t="s">
        <v>3819</v>
      </c>
      <c r="OFK33" s="45"/>
      <c r="OFL33" s="46" t="s">
        <v>3819</v>
      </c>
      <c r="OFM33" s="133" t="s">
        <v>3837</v>
      </c>
      <c r="OFN33" s="44" t="s">
        <v>3819</v>
      </c>
      <c r="OFO33" s="45"/>
      <c r="OFP33" s="46" t="s">
        <v>3819</v>
      </c>
      <c r="OFQ33" s="133" t="s">
        <v>3837</v>
      </c>
      <c r="OFR33" s="44" t="s">
        <v>3819</v>
      </c>
      <c r="OFS33" s="45"/>
      <c r="OFT33" s="46" t="s">
        <v>3819</v>
      </c>
      <c r="OFU33" s="133" t="s">
        <v>3837</v>
      </c>
      <c r="OFV33" s="44" t="s">
        <v>3819</v>
      </c>
      <c r="OFW33" s="45"/>
      <c r="OFX33" s="46" t="s">
        <v>3819</v>
      </c>
      <c r="OFY33" s="133" t="s">
        <v>3837</v>
      </c>
      <c r="OFZ33" s="44" t="s">
        <v>3819</v>
      </c>
      <c r="OGA33" s="45"/>
      <c r="OGB33" s="46" t="s">
        <v>3819</v>
      </c>
      <c r="OGC33" s="133" t="s">
        <v>3837</v>
      </c>
      <c r="OGD33" s="44" t="s">
        <v>3819</v>
      </c>
      <c r="OGE33" s="45"/>
      <c r="OGF33" s="46" t="s">
        <v>3819</v>
      </c>
      <c r="OGG33" s="133" t="s">
        <v>3837</v>
      </c>
      <c r="OGH33" s="44" t="s">
        <v>3819</v>
      </c>
      <c r="OGI33" s="45"/>
      <c r="OGJ33" s="46" t="s">
        <v>3819</v>
      </c>
      <c r="OGK33" s="133" t="s">
        <v>3837</v>
      </c>
      <c r="OGL33" s="44" t="s">
        <v>3819</v>
      </c>
      <c r="OGM33" s="45"/>
      <c r="OGN33" s="46" t="s">
        <v>3819</v>
      </c>
      <c r="OGO33" s="133" t="s">
        <v>3837</v>
      </c>
      <c r="OGP33" s="44" t="s">
        <v>3819</v>
      </c>
      <c r="OGQ33" s="45"/>
      <c r="OGR33" s="46" t="s">
        <v>3819</v>
      </c>
      <c r="OGS33" s="133" t="s">
        <v>3837</v>
      </c>
      <c r="OGT33" s="44" t="s">
        <v>3819</v>
      </c>
      <c r="OGU33" s="45"/>
      <c r="OGV33" s="46" t="s">
        <v>3819</v>
      </c>
      <c r="OGW33" s="133" t="s">
        <v>3837</v>
      </c>
      <c r="OGX33" s="44" t="s">
        <v>3819</v>
      </c>
      <c r="OGY33" s="45"/>
      <c r="OGZ33" s="46" t="s">
        <v>3819</v>
      </c>
      <c r="OHA33" s="133" t="s">
        <v>3837</v>
      </c>
      <c r="OHB33" s="44" t="s">
        <v>3819</v>
      </c>
      <c r="OHC33" s="45"/>
      <c r="OHD33" s="46" t="s">
        <v>3819</v>
      </c>
      <c r="OHE33" s="133" t="s">
        <v>3837</v>
      </c>
      <c r="OHF33" s="44" t="s">
        <v>3819</v>
      </c>
      <c r="OHG33" s="45"/>
      <c r="OHH33" s="46" t="s">
        <v>3819</v>
      </c>
      <c r="OHI33" s="133" t="s">
        <v>3837</v>
      </c>
      <c r="OHJ33" s="44" t="s">
        <v>3819</v>
      </c>
      <c r="OHK33" s="45"/>
      <c r="OHL33" s="46" t="s">
        <v>3819</v>
      </c>
      <c r="OHM33" s="133" t="s">
        <v>3837</v>
      </c>
      <c r="OHN33" s="44" t="s">
        <v>3819</v>
      </c>
      <c r="OHO33" s="45"/>
      <c r="OHP33" s="46" t="s">
        <v>3819</v>
      </c>
      <c r="OHQ33" s="133" t="s">
        <v>3837</v>
      </c>
      <c r="OHR33" s="44" t="s">
        <v>3819</v>
      </c>
      <c r="OHS33" s="45"/>
      <c r="OHT33" s="46" t="s">
        <v>3819</v>
      </c>
      <c r="OHU33" s="133" t="s">
        <v>3837</v>
      </c>
      <c r="OHV33" s="44" t="s">
        <v>3819</v>
      </c>
      <c r="OHW33" s="45"/>
      <c r="OHX33" s="46" t="s">
        <v>3819</v>
      </c>
      <c r="OHY33" s="133" t="s">
        <v>3837</v>
      </c>
      <c r="OHZ33" s="44" t="s">
        <v>3819</v>
      </c>
      <c r="OIA33" s="45"/>
      <c r="OIB33" s="46" t="s">
        <v>3819</v>
      </c>
      <c r="OIC33" s="133" t="s">
        <v>3837</v>
      </c>
      <c r="OID33" s="44" t="s">
        <v>3819</v>
      </c>
      <c r="OIE33" s="45"/>
      <c r="OIF33" s="46" t="s">
        <v>3819</v>
      </c>
      <c r="OIG33" s="133" t="s">
        <v>3837</v>
      </c>
      <c r="OIH33" s="44" t="s">
        <v>3819</v>
      </c>
      <c r="OII33" s="45"/>
      <c r="OIJ33" s="46" t="s">
        <v>3819</v>
      </c>
      <c r="OIK33" s="133" t="s">
        <v>3837</v>
      </c>
      <c r="OIL33" s="44" t="s">
        <v>3819</v>
      </c>
      <c r="OIM33" s="45"/>
      <c r="OIN33" s="46" t="s">
        <v>3819</v>
      </c>
      <c r="OIO33" s="133" t="s">
        <v>3837</v>
      </c>
      <c r="OIP33" s="44" t="s">
        <v>3819</v>
      </c>
      <c r="OIQ33" s="45"/>
      <c r="OIR33" s="46" t="s">
        <v>3819</v>
      </c>
      <c r="OIS33" s="133" t="s">
        <v>3837</v>
      </c>
      <c r="OIT33" s="44" t="s">
        <v>3819</v>
      </c>
      <c r="OIU33" s="45"/>
      <c r="OIV33" s="46" t="s">
        <v>3819</v>
      </c>
      <c r="OIW33" s="133" t="s">
        <v>3837</v>
      </c>
      <c r="OIX33" s="44" t="s">
        <v>3819</v>
      </c>
      <c r="OIY33" s="45"/>
      <c r="OIZ33" s="46" t="s">
        <v>3819</v>
      </c>
      <c r="OJA33" s="133" t="s">
        <v>3837</v>
      </c>
      <c r="OJB33" s="44" t="s">
        <v>3819</v>
      </c>
      <c r="OJC33" s="45"/>
      <c r="OJD33" s="46" t="s">
        <v>3819</v>
      </c>
      <c r="OJE33" s="133" t="s">
        <v>3837</v>
      </c>
      <c r="OJF33" s="44" t="s">
        <v>3819</v>
      </c>
      <c r="OJG33" s="45"/>
      <c r="OJH33" s="46" t="s">
        <v>3819</v>
      </c>
      <c r="OJI33" s="133" t="s">
        <v>3837</v>
      </c>
      <c r="OJJ33" s="44" t="s">
        <v>3819</v>
      </c>
      <c r="OJK33" s="45"/>
      <c r="OJL33" s="46" t="s">
        <v>3819</v>
      </c>
      <c r="OJM33" s="133" t="s">
        <v>3837</v>
      </c>
      <c r="OJN33" s="44" t="s">
        <v>3819</v>
      </c>
      <c r="OJO33" s="45"/>
      <c r="OJP33" s="46" t="s">
        <v>3819</v>
      </c>
      <c r="OJQ33" s="133" t="s">
        <v>3837</v>
      </c>
      <c r="OJR33" s="44" t="s">
        <v>3819</v>
      </c>
      <c r="OJS33" s="45"/>
      <c r="OJT33" s="46" t="s">
        <v>3819</v>
      </c>
      <c r="OJU33" s="133" t="s">
        <v>3837</v>
      </c>
      <c r="OJV33" s="44" t="s">
        <v>3819</v>
      </c>
      <c r="OJW33" s="45"/>
      <c r="OJX33" s="46" t="s">
        <v>3819</v>
      </c>
      <c r="OJY33" s="133" t="s">
        <v>3837</v>
      </c>
      <c r="OJZ33" s="44" t="s">
        <v>3819</v>
      </c>
      <c r="OKA33" s="45"/>
      <c r="OKB33" s="46" t="s">
        <v>3819</v>
      </c>
      <c r="OKC33" s="133" t="s">
        <v>3837</v>
      </c>
      <c r="OKD33" s="44" t="s">
        <v>3819</v>
      </c>
      <c r="OKE33" s="45"/>
      <c r="OKF33" s="46" t="s">
        <v>3819</v>
      </c>
      <c r="OKG33" s="133" t="s">
        <v>3837</v>
      </c>
      <c r="OKH33" s="44" t="s">
        <v>3819</v>
      </c>
      <c r="OKI33" s="45"/>
      <c r="OKJ33" s="46" t="s">
        <v>3819</v>
      </c>
      <c r="OKK33" s="133" t="s">
        <v>3837</v>
      </c>
      <c r="OKL33" s="44" t="s">
        <v>3819</v>
      </c>
      <c r="OKM33" s="45"/>
      <c r="OKN33" s="46" t="s">
        <v>3819</v>
      </c>
      <c r="OKO33" s="133" t="s">
        <v>3837</v>
      </c>
      <c r="OKP33" s="44" t="s">
        <v>3819</v>
      </c>
      <c r="OKQ33" s="45"/>
      <c r="OKR33" s="46" t="s">
        <v>3819</v>
      </c>
      <c r="OKS33" s="133" t="s">
        <v>3837</v>
      </c>
      <c r="OKT33" s="44" t="s">
        <v>3819</v>
      </c>
      <c r="OKU33" s="45"/>
      <c r="OKV33" s="46" t="s">
        <v>3819</v>
      </c>
      <c r="OKW33" s="133" t="s">
        <v>3837</v>
      </c>
      <c r="OKX33" s="44" t="s">
        <v>3819</v>
      </c>
      <c r="OKY33" s="45"/>
      <c r="OKZ33" s="46" t="s">
        <v>3819</v>
      </c>
      <c r="OLA33" s="133" t="s">
        <v>3837</v>
      </c>
      <c r="OLB33" s="44" t="s">
        <v>3819</v>
      </c>
      <c r="OLC33" s="45"/>
      <c r="OLD33" s="46" t="s">
        <v>3819</v>
      </c>
      <c r="OLE33" s="133" t="s">
        <v>3837</v>
      </c>
      <c r="OLF33" s="44" t="s">
        <v>3819</v>
      </c>
      <c r="OLG33" s="45"/>
      <c r="OLH33" s="46" t="s">
        <v>3819</v>
      </c>
      <c r="OLI33" s="133" t="s">
        <v>3837</v>
      </c>
      <c r="OLJ33" s="44" t="s">
        <v>3819</v>
      </c>
      <c r="OLK33" s="45"/>
      <c r="OLL33" s="46" t="s">
        <v>3819</v>
      </c>
      <c r="OLM33" s="133" t="s">
        <v>3837</v>
      </c>
      <c r="OLN33" s="44" t="s">
        <v>3819</v>
      </c>
      <c r="OLO33" s="45"/>
      <c r="OLP33" s="46" t="s">
        <v>3819</v>
      </c>
      <c r="OLQ33" s="133" t="s">
        <v>3837</v>
      </c>
      <c r="OLR33" s="44" t="s">
        <v>3819</v>
      </c>
      <c r="OLS33" s="45"/>
      <c r="OLT33" s="46" t="s">
        <v>3819</v>
      </c>
      <c r="OLU33" s="133" t="s">
        <v>3837</v>
      </c>
      <c r="OLV33" s="44" t="s">
        <v>3819</v>
      </c>
      <c r="OLW33" s="45"/>
      <c r="OLX33" s="46" t="s">
        <v>3819</v>
      </c>
      <c r="OLY33" s="133" t="s">
        <v>3837</v>
      </c>
      <c r="OLZ33" s="44" t="s">
        <v>3819</v>
      </c>
      <c r="OMA33" s="45"/>
      <c r="OMB33" s="46" t="s">
        <v>3819</v>
      </c>
      <c r="OMC33" s="133" t="s">
        <v>3837</v>
      </c>
      <c r="OMD33" s="44" t="s">
        <v>3819</v>
      </c>
      <c r="OME33" s="45"/>
      <c r="OMF33" s="46" t="s">
        <v>3819</v>
      </c>
      <c r="OMG33" s="133" t="s">
        <v>3837</v>
      </c>
      <c r="OMH33" s="44" t="s">
        <v>3819</v>
      </c>
      <c r="OMI33" s="45"/>
      <c r="OMJ33" s="46" t="s">
        <v>3819</v>
      </c>
      <c r="OMK33" s="133" t="s">
        <v>3837</v>
      </c>
      <c r="OML33" s="44" t="s">
        <v>3819</v>
      </c>
      <c r="OMM33" s="45"/>
      <c r="OMN33" s="46" t="s">
        <v>3819</v>
      </c>
      <c r="OMO33" s="133" t="s">
        <v>3837</v>
      </c>
      <c r="OMP33" s="44" t="s">
        <v>3819</v>
      </c>
      <c r="OMQ33" s="45"/>
      <c r="OMR33" s="46" t="s">
        <v>3819</v>
      </c>
      <c r="OMS33" s="133" t="s">
        <v>3837</v>
      </c>
      <c r="OMT33" s="44" t="s">
        <v>3819</v>
      </c>
      <c r="OMU33" s="45"/>
      <c r="OMV33" s="46" t="s">
        <v>3819</v>
      </c>
      <c r="OMW33" s="133" t="s">
        <v>3837</v>
      </c>
      <c r="OMX33" s="44" t="s">
        <v>3819</v>
      </c>
      <c r="OMY33" s="45"/>
      <c r="OMZ33" s="46" t="s">
        <v>3819</v>
      </c>
      <c r="ONA33" s="133" t="s">
        <v>3837</v>
      </c>
      <c r="ONB33" s="44" t="s">
        <v>3819</v>
      </c>
      <c r="ONC33" s="45"/>
      <c r="OND33" s="46" t="s">
        <v>3819</v>
      </c>
      <c r="ONE33" s="133" t="s">
        <v>3837</v>
      </c>
      <c r="ONF33" s="44" t="s">
        <v>3819</v>
      </c>
      <c r="ONG33" s="45"/>
      <c r="ONH33" s="46" t="s">
        <v>3819</v>
      </c>
      <c r="ONI33" s="133" t="s">
        <v>3837</v>
      </c>
      <c r="ONJ33" s="44" t="s">
        <v>3819</v>
      </c>
      <c r="ONK33" s="45"/>
      <c r="ONL33" s="46" t="s">
        <v>3819</v>
      </c>
      <c r="ONM33" s="133" t="s">
        <v>3837</v>
      </c>
      <c r="ONN33" s="44" t="s">
        <v>3819</v>
      </c>
      <c r="ONO33" s="45"/>
      <c r="ONP33" s="46" t="s">
        <v>3819</v>
      </c>
      <c r="ONQ33" s="133" t="s">
        <v>3837</v>
      </c>
      <c r="ONR33" s="44" t="s">
        <v>3819</v>
      </c>
      <c r="ONS33" s="45"/>
      <c r="ONT33" s="46" t="s">
        <v>3819</v>
      </c>
      <c r="ONU33" s="133" t="s">
        <v>3837</v>
      </c>
      <c r="ONV33" s="44" t="s">
        <v>3819</v>
      </c>
      <c r="ONW33" s="45"/>
      <c r="ONX33" s="46" t="s">
        <v>3819</v>
      </c>
      <c r="ONY33" s="133" t="s">
        <v>3837</v>
      </c>
      <c r="ONZ33" s="44" t="s">
        <v>3819</v>
      </c>
      <c r="OOA33" s="45"/>
      <c r="OOB33" s="46" t="s">
        <v>3819</v>
      </c>
      <c r="OOC33" s="133" t="s">
        <v>3837</v>
      </c>
      <c r="OOD33" s="44" t="s">
        <v>3819</v>
      </c>
      <c r="OOE33" s="45"/>
      <c r="OOF33" s="46" t="s">
        <v>3819</v>
      </c>
      <c r="OOG33" s="133" t="s">
        <v>3837</v>
      </c>
      <c r="OOH33" s="44" t="s">
        <v>3819</v>
      </c>
      <c r="OOI33" s="45"/>
      <c r="OOJ33" s="46" t="s">
        <v>3819</v>
      </c>
      <c r="OOK33" s="133" t="s">
        <v>3837</v>
      </c>
      <c r="OOL33" s="44" t="s">
        <v>3819</v>
      </c>
      <c r="OOM33" s="45"/>
      <c r="OON33" s="46" t="s">
        <v>3819</v>
      </c>
      <c r="OOO33" s="133" t="s">
        <v>3837</v>
      </c>
      <c r="OOP33" s="44" t="s">
        <v>3819</v>
      </c>
      <c r="OOQ33" s="45"/>
      <c r="OOR33" s="46" t="s">
        <v>3819</v>
      </c>
      <c r="OOS33" s="133" t="s">
        <v>3837</v>
      </c>
      <c r="OOT33" s="44" t="s">
        <v>3819</v>
      </c>
      <c r="OOU33" s="45"/>
      <c r="OOV33" s="46" t="s">
        <v>3819</v>
      </c>
      <c r="OOW33" s="133" t="s">
        <v>3837</v>
      </c>
      <c r="OOX33" s="44" t="s">
        <v>3819</v>
      </c>
      <c r="OOY33" s="45"/>
      <c r="OOZ33" s="46" t="s">
        <v>3819</v>
      </c>
      <c r="OPA33" s="133" t="s">
        <v>3837</v>
      </c>
      <c r="OPB33" s="44" t="s">
        <v>3819</v>
      </c>
      <c r="OPC33" s="45"/>
      <c r="OPD33" s="46" t="s">
        <v>3819</v>
      </c>
      <c r="OPE33" s="133" t="s">
        <v>3837</v>
      </c>
      <c r="OPF33" s="44" t="s">
        <v>3819</v>
      </c>
      <c r="OPG33" s="45"/>
      <c r="OPH33" s="46" t="s">
        <v>3819</v>
      </c>
      <c r="OPI33" s="133" t="s">
        <v>3837</v>
      </c>
      <c r="OPJ33" s="44" t="s">
        <v>3819</v>
      </c>
      <c r="OPK33" s="45"/>
      <c r="OPL33" s="46" t="s">
        <v>3819</v>
      </c>
      <c r="OPM33" s="133" t="s">
        <v>3837</v>
      </c>
      <c r="OPN33" s="44" t="s">
        <v>3819</v>
      </c>
      <c r="OPO33" s="45"/>
      <c r="OPP33" s="46" t="s">
        <v>3819</v>
      </c>
      <c r="OPQ33" s="133" t="s">
        <v>3837</v>
      </c>
      <c r="OPR33" s="44" t="s">
        <v>3819</v>
      </c>
      <c r="OPS33" s="45"/>
      <c r="OPT33" s="46" t="s">
        <v>3819</v>
      </c>
      <c r="OPU33" s="133" t="s">
        <v>3837</v>
      </c>
      <c r="OPV33" s="44" t="s">
        <v>3819</v>
      </c>
      <c r="OPW33" s="45"/>
      <c r="OPX33" s="46" t="s">
        <v>3819</v>
      </c>
      <c r="OPY33" s="133" t="s">
        <v>3837</v>
      </c>
      <c r="OPZ33" s="44" t="s">
        <v>3819</v>
      </c>
      <c r="OQA33" s="45"/>
      <c r="OQB33" s="46" t="s">
        <v>3819</v>
      </c>
      <c r="OQC33" s="133" t="s">
        <v>3837</v>
      </c>
      <c r="OQD33" s="44" t="s">
        <v>3819</v>
      </c>
      <c r="OQE33" s="45"/>
      <c r="OQF33" s="46" t="s">
        <v>3819</v>
      </c>
      <c r="OQG33" s="133" t="s">
        <v>3837</v>
      </c>
      <c r="OQH33" s="44" t="s">
        <v>3819</v>
      </c>
      <c r="OQI33" s="45"/>
      <c r="OQJ33" s="46" t="s">
        <v>3819</v>
      </c>
      <c r="OQK33" s="133" t="s">
        <v>3837</v>
      </c>
      <c r="OQL33" s="44" t="s">
        <v>3819</v>
      </c>
      <c r="OQM33" s="45"/>
      <c r="OQN33" s="46" t="s">
        <v>3819</v>
      </c>
      <c r="OQO33" s="133" t="s">
        <v>3837</v>
      </c>
      <c r="OQP33" s="44" t="s">
        <v>3819</v>
      </c>
      <c r="OQQ33" s="45"/>
      <c r="OQR33" s="46" t="s">
        <v>3819</v>
      </c>
      <c r="OQS33" s="133" t="s">
        <v>3837</v>
      </c>
      <c r="OQT33" s="44" t="s">
        <v>3819</v>
      </c>
      <c r="OQU33" s="45"/>
      <c r="OQV33" s="46" t="s">
        <v>3819</v>
      </c>
      <c r="OQW33" s="133" t="s">
        <v>3837</v>
      </c>
      <c r="OQX33" s="44" t="s">
        <v>3819</v>
      </c>
      <c r="OQY33" s="45"/>
      <c r="OQZ33" s="46" t="s">
        <v>3819</v>
      </c>
      <c r="ORA33" s="133" t="s">
        <v>3837</v>
      </c>
      <c r="ORB33" s="44" t="s">
        <v>3819</v>
      </c>
      <c r="ORC33" s="45"/>
      <c r="ORD33" s="46" t="s">
        <v>3819</v>
      </c>
      <c r="ORE33" s="133" t="s">
        <v>3837</v>
      </c>
      <c r="ORF33" s="44" t="s">
        <v>3819</v>
      </c>
      <c r="ORG33" s="45"/>
      <c r="ORH33" s="46" t="s">
        <v>3819</v>
      </c>
      <c r="ORI33" s="133" t="s">
        <v>3837</v>
      </c>
      <c r="ORJ33" s="44" t="s">
        <v>3819</v>
      </c>
      <c r="ORK33" s="45"/>
      <c r="ORL33" s="46" t="s">
        <v>3819</v>
      </c>
      <c r="ORM33" s="133" t="s">
        <v>3837</v>
      </c>
      <c r="ORN33" s="44" t="s">
        <v>3819</v>
      </c>
      <c r="ORO33" s="45"/>
      <c r="ORP33" s="46" t="s">
        <v>3819</v>
      </c>
      <c r="ORQ33" s="133" t="s">
        <v>3837</v>
      </c>
      <c r="ORR33" s="44" t="s">
        <v>3819</v>
      </c>
      <c r="ORS33" s="45"/>
      <c r="ORT33" s="46" t="s">
        <v>3819</v>
      </c>
      <c r="ORU33" s="133" t="s">
        <v>3837</v>
      </c>
      <c r="ORV33" s="44" t="s">
        <v>3819</v>
      </c>
      <c r="ORW33" s="45"/>
      <c r="ORX33" s="46" t="s">
        <v>3819</v>
      </c>
      <c r="ORY33" s="133" t="s">
        <v>3837</v>
      </c>
      <c r="ORZ33" s="44" t="s">
        <v>3819</v>
      </c>
      <c r="OSA33" s="45"/>
      <c r="OSB33" s="46" t="s">
        <v>3819</v>
      </c>
      <c r="OSC33" s="133" t="s">
        <v>3837</v>
      </c>
      <c r="OSD33" s="44" t="s">
        <v>3819</v>
      </c>
      <c r="OSE33" s="45"/>
      <c r="OSF33" s="46" t="s">
        <v>3819</v>
      </c>
      <c r="OSG33" s="133" t="s">
        <v>3837</v>
      </c>
      <c r="OSH33" s="44" t="s">
        <v>3819</v>
      </c>
      <c r="OSI33" s="45"/>
      <c r="OSJ33" s="46" t="s">
        <v>3819</v>
      </c>
      <c r="OSK33" s="133" t="s">
        <v>3837</v>
      </c>
      <c r="OSL33" s="44" t="s">
        <v>3819</v>
      </c>
      <c r="OSM33" s="45"/>
      <c r="OSN33" s="46" t="s">
        <v>3819</v>
      </c>
      <c r="OSO33" s="133" t="s">
        <v>3837</v>
      </c>
      <c r="OSP33" s="44" t="s">
        <v>3819</v>
      </c>
      <c r="OSQ33" s="45"/>
      <c r="OSR33" s="46" t="s">
        <v>3819</v>
      </c>
      <c r="OSS33" s="133" t="s">
        <v>3837</v>
      </c>
      <c r="OST33" s="44" t="s">
        <v>3819</v>
      </c>
      <c r="OSU33" s="45"/>
      <c r="OSV33" s="46" t="s">
        <v>3819</v>
      </c>
      <c r="OSW33" s="133" t="s">
        <v>3837</v>
      </c>
      <c r="OSX33" s="44" t="s">
        <v>3819</v>
      </c>
      <c r="OSY33" s="45"/>
      <c r="OSZ33" s="46" t="s">
        <v>3819</v>
      </c>
      <c r="OTA33" s="133" t="s">
        <v>3837</v>
      </c>
      <c r="OTB33" s="44" t="s">
        <v>3819</v>
      </c>
      <c r="OTC33" s="45"/>
      <c r="OTD33" s="46" t="s">
        <v>3819</v>
      </c>
      <c r="OTE33" s="133" t="s">
        <v>3837</v>
      </c>
      <c r="OTF33" s="44" t="s">
        <v>3819</v>
      </c>
      <c r="OTG33" s="45"/>
      <c r="OTH33" s="46" t="s">
        <v>3819</v>
      </c>
      <c r="OTI33" s="133" t="s">
        <v>3837</v>
      </c>
      <c r="OTJ33" s="44" t="s">
        <v>3819</v>
      </c>
      <c r="OTK33" s="45"/>
      <c r="OTL33" s="46" t="s">
        <v>3819</v>
      </c>
      <c r="OTM33" s="133" t="s">
        <v>3837</v>
      </c>
      <c r="OTN33" s="44" t="s">
        <v>3819</v>
      </c>
      <c r="OTO33" s="45"/>
      <c r="OTP33" s="46" t="s">
        <v>3819</v>
      </c>
      <c r="OTQ33" s="133" t="s">
        <v>3837</v>
      </c>
      <c r="OTR33" s="44" t="s">
        <v>3819</v>
      </c>
      <c r="OTS33" s="45"/>
      <c r="OTT33" s="46" t="s">
        <v>3819</v>
      </c>
      <c r="OTU33" s="133" t="s">
        <v>3837</v>
      </c>
      <c r="OTV33" s="44" t="s">
        <v>3819</v>
      </c>
      <c r="OTW33" s="45"/>
      <c r="OTX33" s="46" t="s">
        <v>3819</v>
      </c>
      <c r="OTY33" s="133" t="s">
        <v>3837</v>
      </c>
      <c r="OTZ33" s="44" t="s">
        <v>3819</v>
      </c>
      <c r="OUA33" s="45"/>
      <c r="OUB33" s="46" t="s">
        <v>3819</v>
      </c>
      <c r="OUC33" s="133" t="s">
        <v>3837</v>
      </c>
      <c r="OUD33" s="44" t="s">
        <v>3819</v>
      </c>
      <c r="OUE33" s="45"/>
      <c r="OUF33" s="46" t="s">
        <v>3819</v>
      </c>
      <c r="OUG33" s="133" t="s">
        <v>3837</v>
      </c>
      <c r="OUH33" s="44" t="s">
        <v>3819</v>
      </c>
      <c r="OUI33" s="45"/>
      <c r="OUJ33" s="46" t="s">
        <v>3819</v>
      </c>
      <c r="OUK33" s="133" t="s">
        <v>3837</v>
      </c>
      <c r="OUL33" s="44" t="s">
        <v>3819</v>
      </c>
      <c r="OUM33" s="45"/>
      <c r="OUN33" s="46" t="s">
        <v>3819</v>
      </c>
      <c r="OUO33" s="133" t="s">
        <v>3837</v>
      </c>
      <c r="OUP33" s="44" t="s">
        <v>3819</v>
      </c>
      <c r="OUQ33" s="45"/>
      <c r="OUR33" s="46" t="s">
        <v>3819</v>
      </c>
      <c r="OUS33" s="133" t="s">
        <v>3837</v>
      </c>
      <c r="OUT33" s="44" t="s">
        <v>3819</v>
      </c>
      <c r="OUU33" s="45"/>
      <c r="OUV33" s="46" t="s">
        <v>3819</v>
      </c>
      <c r="OUW33" s="133" t="s">
        <v>3837</v>
      </c>
      <c r="OUX33" s="44" t="s">
        <v>3819</v>
      </c>
      <c r="OUY33" s="45"/>
      <c r="OUZ33" s="46" t="s">
        <v>3819</v>
      </c>
      <c r="OVA33" s="133" t="s">
        <v>3837</v>
      </c>
      <c r="OVB33" s="44" t="s">
        <v>3819</v>
      </c>
      <c r="OVC33" s="45"/>
      <c r="OVD33" s="46" t="s">
        <v>3819</v>
      </c>
      <c r="OVE33" s="133" t="s">
        <v>3837</v>
      </c>
      <c r="OVF33" s="44" t="s">
        <v>3819</v>
      </c>
      <c r="OVG33" s="45"/>
      <c r="OVH33" s="46" t="s">
        <v>3819</v>
      </c>
      <c r="OVI33" s="133" t="s">
        <v>3837</v>
      </c>
      <c r="OVJ33" s="44" t="s">
        <v>3819</v>
      </c>
      <c r="OVK33" s="45"/>
      <c r="OVL33" s="46" t="s">
        <v>3819</v>
      </c>
      <c r="OVM33" s="133" t="s">
        <v>3837</v>
      </c>
      <c r="OVN33" s="44" t="s">
        <v>3819</v>
      </c>
      <c r="OVO33" s="45"/>
      <c r="OVP33" s="46" t="s">
        <v>3819</v>
      </c>
      <c r="OVQ33" s="133" t="s">
        <v>3837</v>
      </c>
      <c r="OVR33" s="44" t="s">
        <v>3819</v>
      </c>
      <c r="OVS33" s="45"/>
      <c r="OVT33" s="46" t="s">
        <v>3819</v>
      </c>
      <c r="OVU33" s="133" t="s">
        <v>3837</v>
      </c>
      <c r="OVV33" s="44" t="s">
        <v>3819</v>
      </c>
      <c r="OVW33" s="45"/>
      <c r="OVX33" s="46" t="s">
        <v>3819</v>
      </c>
      <c r="OVY33" s="133" t="s">
        <v>3837</v>
      </c>
      <c r="OVZ33" s="44" t="s">
        <v>3819</v>
      </c>
      <c r="OWA33" s="45"/>
      <c r="OWB33" s="46" t="s">
        <v>3819</v>
      </c>
      <c r="OWC33" s="133" t="s">
        <v>3837</v>
      </c>
      <c r="OWD33" s="44" t="s">
        <v>3819</v>
      </c>
      <c r="OWE33" s="45"/>
      <c r="OWF33" s="46" t="s">
        <v>3819</v>
      </c>
      <c r="OWG33" s="133" t="s">
        <v>3837</v>
      </c>
      <c r="OWH33" s="44" t="s">
        <v>3819</v>
      </c>
      <c r="OWI33" s="45"/>
      <c r="OWJ33" s="46" t="s">
        <v>3819</v>
      </c>
      <c r="OWK33" s="133" t="s">
        <v>3837</v>
      </c>
      <c r="OWL33" s="44" t="s">
        <v>3819</v>
      </c>
      <c r="OWM33" s="45"/>
      <c r="OWN33" s="46" t="s">
        <v>3819</v>
      </c>
      <c r="OWO33" s="133" t="s">
        <v>3837</v>
      </c>
      <c r="OWP33" s="44" t="s">
        <v>3819</v>
      </c>
      <c r="OWQ33" s="45"/>
      <c r="OWR33" s="46" t="s">
        <v>3819</v>
      </c>
      <c r="OWS33" s="133" t="s">
        <v>3837</v>
      </c>
      <c r="OWT33" s="44" t="s">
        <v>3819</v>
      </c>
      <c r="OWU33" s="45"/>
      <c r="OWV33" s="46" t="s">
        <v>3819</v>
      </c>
      <c r="OWW33" s="133" t="s">
        <v>3837</v>
      </c>
      <c r="OWX33" s="44" t="s">
        <v>3819</v>
      </c>
      <c r="OWY33" s="45"/>
      <c r="OWZ33" s="46" t="s">
        <v>3819</v>
      </c>
      <c r="OXA33" s="133" t="s">
        <v>3837</v>
      </c>
      <c r="OXB33" s="44" t="s">
        <v>3819</v>
      </c>
      <c r="OXC33" s="45"/>
      <c r="OXD33" s="46" t="s">
        <v>3819</v>
      </c>
      <c r="OXE33" s="133" t="s">
        <v>3837</v>
      </c>
      <c r="OXF33" s="44" t="s">
        <v>3819</v>
      </c>
      <c r="OXG33" s="45"/>
      <c r="OXH33" s="46" t="s">
        <v>3819</v>
      </c>
      <c r="OXI33" s="133" t="s">
        <v>3837</v>
      </c>
      <c r="OXJ33" s="44" t="s">
        <v>3819</v>
      </c>
      <c r="OXK33" s="45"/>
      <c r="OXL33" s="46" t="s">
        <v>3819</v>
      </c>
      <c r="OXM33" s="133" t="s">
        <v>3837</v>
      </c>
      <c r="OXN33" s="44" t="s">
        <v>3819</v>
      </c>
      <c r="OXO33" s="45"/>
      <c r="OXP33" s="46" t="s">
        <v>3819</v>
      </c>
      <c r="OXQ33" s="133" t="s">
        <v>3837</v>
      </c>
      <c r="OXR33" s="44" t="s">
        <v>3819</v>
      </c>
      <c r="OXS33" s="45"/>
      <c r="OXT33" s="46" t="s">
        <v>3819</v>
      </c>
      <c r="OXU33" s="133" t="s">
        <v>3837</v>
      </c>
      <c r="OXV33" s="44" t="s">
        <v>3819</v>
      </c>
      <c r="OXW33" s="45"/>
      <c r="OXX33" s="46" t="s">
        <v>3819</v>
      </c>
      <c r="OXY33" s="133" t="s">
        <v>3837</v>
      </c>
      <c r="OXZ33" s="44" t="s">
        <v>3819</v>
      </c>
      <c r="OYA33" s="45"/>
      <c r="OYB33" s="46" t="s">
        <v>3819</v>
      </c>
      <c r="OYC33" s="133" t="s">
        <v>3837</v>
      </c>
      <c r="OYD33" s="44" t="s">
        <v>3819</v>
      </c>
      <c r="OYE33" s="45"/>
      <c r="OYF33" s="46" t="s">
        <v>3819</v>
      </c>
      <c r="OYG33" s="133" t="s">
        <v>3837</v>
      </c>
      <c r="OYH33" s="44" t="s">
        <v>3819</v>
      </c>
      <c r="OYI33" s="45"/>
      <c r="OYJ33" s="46" t="s">
        <v>3819</v>
      </c>
      <c r="OYK33" s="133" t="s">
        <v>3837</v>
      </c>
      <c r="OYL33" s="44" t="s">
        <v>3819</v>
      </c>
      <c r="OYM33" s="45"/>
      <c r="OYN33" s="46" t="s">
        <v>3819</v>
      </c>
      <c r="OYO33" s="133" t="s">
        <v>3837</v>
      </c>
      <c r="OYP33" s="44" t="s">
        <v>3819</v>
      </c>
      <c r="OYQ33" s="45"/>
      <c r="OYR33" s="46" t="s">
        <v>3819</v>
      </c>
      <c r="OYS33" s="133" t="s">
        <v>3837</v>
      </c>
      <c r="OYT33" s="44" t="s">
        <v>3819</v>
      </c>
      <c r="OYU33" s="45"/>
      <c r="OYV33" s="46" t="s">
        <v>3819</v>
      </c>
      <c r="OYW33" s="133" t="s">
        <v>3837</v>
      </c>
      <c r="OYX33" s="44" t="s">
        <v>3819</v>
      </c>
      <c r="OYY33" s="45"/>
      <c r="OYZ33" s="46" t="s">
        <v>3819</v>
      </c>
      <c r="OZA33" s="133" t="s">
        <v>3837</v>
      </c>
      <c r="OZB33" s="44" t="s">
        <v>3819</v>
      </c>
      <c r="OZC33" s="45"/>
      <c r="OZD33" s="46" t="s">
        <v>3819</v>
      </c>
      <c r="OZE33" s="133" t="s">
        <v>3837</v>
      </c>
      <c r="OZF33" s="44" t="s">
        <v>3819</v>
      </c>
      <c r="OZG33" s="45"/>
      <c r="OZH33" s="46" t="s">
        <v>3819</v>
      </c>
      <c r="OZI33" s="133" t="s">
        <v>3837</v>
      </c>
      <c r="OZJ33" s="44" t="s">
        <v>3819</v>
      </c>
      <c r="OZK33" s="45"/>
      <c r="OZL33" s="46" t="s">
        <v>3819</v>
      </c>
      <c r="OZM33" s="133" t="s">
        <v>3837</v>
      </c>
      <c r="OZN33" s="44" t="s">
        <v>3819</v>
      </c>
      <c r="OZO33" s="45"/>
      <c r="OZP33" s="46" t="s">
        <v>3819</v>
      </c>
      <c r="OZQ33" s="133" t="s">
        <v>3837</v>
      </c>
      <c r="OZR33" s="44" t="s">
        <v>3819</v>
      </c>
      <c r="OZS33" s="45"/>
      <c r="OZT33" s="46" t="s">
        <v>3819</v>
      </c>
      <c r="OZU33" s="133" t="s">
        <v>3837</v>
      </c>
      <c r="OZV33" s="44" t="s">
        <v>3819</v>
      </c>
      <c r="OZW33" s="45"/>
      <c r="OZX33" s="46" t="s">
        <v>3819</v>
      </c>
      <c r="OZY33" s="133" t="s">
        <v>3837</v>
      </c>
      <c r="OZZ33" s="44" t="s">
        <v>3819</v>
      </c>
      <c r="PAA33" s="45"/>
      <c r="PAB33" s="46" t="s">
        <v>3819</v>
      </c>
      <c r="PAC33" s="133" t="s">
        <v>3837</v>
      </c>
      <c r="PAD33" s="44" t="s">
        <v>3819</v>
      </c>
      <c r="PAE33" s="45"/>
      <c r="PAF33" s="46" t="s">
        <v>3819</v>
      </c>
      <c r="PAG33" s="133" t="s">
        <v>3837</v>
      </c>
      <c r="PAH33" s="44" t="s">
        <v>3819</v>
      </c>
      <c r="PAI33" s="45"/>
      <c r="PAJ33" s="46" t="s">
        <v>3819</v>
      </c>
      <c r="PAK33" s="133" t="s">
        <v>3837</v>
      </c>
      <c r="PAL33" s="44" t="s">
        <v>3819</v>
      </c>
      <c r="PAM33" s="45"/>
      <c r="PAN33" s="46" t="s">
        <v>3819</v>
      </c>
      <c r="PAO33" s="133" t="s">
        <v>3837</v>
      </c>
      <c r="PAP33" s="44" t="s">
        <v>3819</v>
      </c>
      <c r="PAQ33" s="45"/>
      <c r="PAR33" s="46" t="s">
        <v>3819</v>
      </c>
      <c r="PAS33" s="133" t="s">
        <v>3837</v>
      </c>
      <c r="PAT33" s="44" t="s">
        <v>3819</v>
      </c>
      <c r="PAU33" s="45"/>
      <c r="PAV33" s="46" t="s">
        <v>3819</v>
      </c>
      <c r="PAW33" s="133" t="s">
        <v>3837</v>
      </c>
      <c r="PAX33" s="44" t="s">
        <v>3819</v>
      </c>
      <c r="PAY33" s="45"/>
      <c r="PAZ33" s="46" t="s">
        <v>3819</v>
      </c>
      <c r="PBA33" s="133" t="s">
        <v>3837</v>
      </c>
      <c r="PBB33" s="44" t="s">
        <v>3819</v>
      </c>
      <c r="PBC33" s="45"/>
      <c r="PBD33" s="46" t="s">
        <v>3819</v>
      </c>
      <c r="PBE33" s="133" t="s">
        <v>3837</v>
      </c>
      <c r="PBF33" s="44" t="s">
        <v>3819</v>
      </c>
      <c r="PBG33" s="45"/>
      <c r="PBH33" s="46" t="s">
        <v>3819</v>
      </c>
      <c r="PBI33" s="133" t="s">
        <v>3837</v>
      </c>
      <c r="PBJ33" s="44" t="s">
        <v>3819</v>
      </c>
      <c r="PBK33" s="45"/>
      <c r="PBL33" s="46" t="s">
        <v>3819</v>
      </c>
      <c r="PBM33" s="133" t="s">
        <v>3837</v>
      </c>
      <c r="PBN33" s="44" t="s">
        <v>3819</v>
      </c>
      <c r="PBO33" s="45"/>
      <c r="PBP33" s="46" t="s">
        <v>3819</v>
      </c>
      <c r="PBQ33" s="133" t="s">
        <v>3837</v>
      </c>
      <c r="PBR33" s="44" t="s">
        <v>3819</v>
      </c>
      <c r="PBS33" s="45"/>
      <c r="PBT33" s="46" t="s">
        <v>3819</v>
      </c>
      <c r="PBU33" s="133" t="s">
        <v>3837</v>
      </c>
      <c r="PBV33" s="44" t="s">
        <v>3819</v>
      </c>
      <c r="PBW33" s="45"/>
      <c r="PBX33" s="46" t="s">
        <v>3819</v>
      </c>
      <c r="PBY33" s="133" t="s">
        <v>3837</v>
      </c>
      <c r="PBZ33" s="44" t="s">
        <v>3819</v>
      </c>
      <c r="PCA33" s="45"/>
      <c r="PCB33" s="46" t="s">
        <v>3819</v>
      </c>
      <c r="PCC33" s="133" t="s">
        <v>3837</v>
      </c>
      <c r="PCD33" s="44" t="s">
        <v>3819</v>
      </c>
      <c r="PCE33" s="45"/>
      <c r="PCF33" s="46" t="s">
        <v>3819</v>
      </c>
      <c r="PCG33" s="133" t="s">
        <v>3837</v>
      </c>
      <c r="PCH33" s="44" t="s">
        <v>3819</v>
      </c>
      <c r="PCI33" s="45"/>
      <c r="PCJ33" s="46" t="s">
        <v>3819</v>
      </c>
      <c r="PCK33" s="133" t="s">
        <v>3837</v>
      </c>
      <c r="PCL33" s="44" t="s">
        <v>3819</v>
      </c>
      <c r="PCM33" s="45"/>
      <c r="PCN33" s="46" t="s">
        <v>3819</v>
      </c>
      <c r="PCO33" s="133" t="s">
        <v>3837</v>
      </c>
      <c r="PCP33" s="44" t="s">
        <v>3819</v>
      </c>
      <c r="PCQ33" s="45"/>
      <c r="PCR33" s="46" t="s">
        <v>3819</v>
      </c>
      <c r="PCS33" s="133" t="s">
        <v>3837</v>
      </c>
      <c r="PCT33" s="44" t="s">
        <v>3819</v>
      </c>
      <c r="PCU33" s="45"/>
      <c r="PCV33" s="46" t="s">
        <v>3819</v>
      </c>
      <c r="PCW33" s="133" t="s">
        <v>3837</v>
      </c>
      <c r="PCX33" s="44" t="s">
        <v>3819</v>
      </c>
      <c r="PCY33" s="45"/>
      <c r="PCZ33" s="46" t="s">
        <v>3819</v>
      </c>
      <c r="PDA33" s="133" t="s">
        <v>3837</v>
      </c>
      <c r="PDB33" s="44" t="s">
        <v>3819</v>
      </c>
      <c r="PDC33" s="45"/>
      <c r="PDD33" s="46" t="s">
        <v>3819</v>
      </c>
      <c r="PDE33" s="133" t="s">
        <v>3837</v>
      </c>
      <c r="PDF33" s="44" t="s">
        <v>3819</v>
      </c>
      <c r="PDG33" s="45"/>
      <c r="PDH33" s="46" t="s">
        <v>3819</v>
      </c>
      <c r="PDI33" s="133" t="s">
        <v>3837</v>
      </c>
      <c r="PDJ33" s="44" t="s">
        <v>3819</v>
      </c>
      <c r="PDK33" s="45"/>
      <c r="PDL33" s="46" t="s">
        <v>3819</v>
      </c>
      <c r="PDM33" s="133" t="s">
        <v>3837</v>
      </c>
      <c r="PDN33" s="44" t="s">
        <v>3819</v>
      </c>
      <c r="PDO33" s="45"/>
      <c r="PDP33" s="46" t="s">
        <v>3819</v>
      </c>
      <c r="PDQ33" s="133" t="s">
        <v>3837</v>
      </c>
      <c r="PDR33" s="44" t="s">
        <v>3819</v>
      </c>
      <c r="PDS33" s="45"/>
      <c r="PDT33" s="46" t="s">
        <v>3819</v>
      </c>
      <c r="PDU33" s="133" t="s">
        <v>3837</v>
      </c>
      <c r="PDV33" s="44" t="s">
        <v>3819</v>
      </c>
      <c r="PDW33" s="45"/>
      <c r="PDX33" s="46" t="s">
        <v>3819</v>
      </c>
      <c r="PDY33" s="133" t="s">
        <v>3837</v>
      </c>
      <c r="PDZ33" s="44" t="s">
        <v>3819</v>
      </c>
      <c r="PEA33" s="45"/>
      <c r="PEB33" s="46" t="s">
        <v>3819</v>
      </c>
      <c r="PEC33" s="133" t="s">
        <v>3837</v>
      </c>
      <c r="PED33" s="44" t="s">
        <v>3819</v>
      </c>
      <c r="PEE33" s="45"/>
      <c r="PEF33" s="46" t="s">
        <v>3819</v>
      </c>
      <c r="PEG33" s="133" t="s">
        <v>3837</v>
      </c>
      <c r="PEH33" s="44" t="s">
        <v>3819</v>
      </c>
      <c r="PEI33" s="45"/>
      <c r="PEJ33" s="46" t="s">
        <v>3819</v>
      </c>
      <c r="PEK33" s="133" t="s">
        <v>3837</v>
      </c>
      <c r="PEL33" s="44" t="s">
        <v>3819</v>
      </c>
      <c r="PEM33" s="45"/>
      <c r="PEN33" s="46" t="s">
        <v>3819</v>
      </c>
      <c r="PEO33" s="133" t="s">
        <v>3837</v>
      </c>
      <c r="PEP33" s="44" t="s">
        <v>3819</v>
      </c>
      <c r="PEQ33" s="45"/>
      <c r="PER33" s="46" t="s">
        <v>3819</v>
      </c>
      <c r="PES33" s="133" t="s">
        <v>3837</v>
      </c>
      <c r="PET33" s="44" t="s">
        <v>3819</v>
      </c>
      <c r="PEU33" s="45"/>
      <c r="PEV33" s="46" t="s">
        <v>3819</v>
      </c>
      <c r="PEW33" s="133" t="s">
        <v>3837</v>
      </c>
      <c r="PEX33" s="44" t="s">
        <v>3819</v>
      </c>
      <c r="PEY33" s="45"/>
      <c r="PEZ33" s="46" t="s">
        <v>3819</v>
      </c>
      <c r="PFA33" s="133" t="s">
        <v>3837</v>
      </c>
      <c r="PFB33" s="44" t="s">
        <v>3819</v>
      </c>
      <c r="PFC33" s="45"/>
      <c r="PFD33" s="46" t="s">
        <v>3819</v>
      </c>
      <c r="PFE33" s="133" t="s">
        <v>3837</v>
      </c>
      <c r="PFF33" s="44" t="s">
        <v>3819</v>
      </c>
      <c r="PFG33" s="45"/>
      <c r="PFH33" s="46" t="s">
        <v>3819</v>
      </c>
      <c r="PFI33" s="133" t="s">
        <v>3837</v>
      </c>
      <c r="PFJ33" s="44" t="s">
        <v>3819</v>
      </c>
      <c r="PFK33" s="45"/>
      <c r="PFL33" s="46" t="s">
        <v>3819</v>
      </c>
      <c r="PFM33" s="133" t="s">
        <v>3837</v>
      </c>
      <c r="PFN33" s="44" t="s">
        <v>3819</v>
      </c>
      <c r="PFO33" s="45"/>
      <c r="PFP33" s="46" t="s">
        <v>3819</v>
      </c>
      <c r="PFQ33" s="133" t="s">
        <v>3837</v>
      </c>
      <c r="PFR33" s="44" t="s">
        <v>3819</v>
      </c>
      <c r="PFS33" s="45"/>
      <c r="PFT33" s="46" t="s">
        <v>3819</v>
      </c>
      <c r="PFU33" s="133" t="s">
        <v>3837</v>
      </c>
      <c r="PFV33" s="44" t="s">
        <v>3819</v>
      </c>
      <c r="PFW33" s="45"/>
      <c r="PFX33" s="46" t="s">
        <v>3819</v>
      </c>
      <c r="PFY33" s="133" t="s">
        <v>3837</v>
      </c>
      <c r="PFZ33" s="44" t="s">
        <v>3819</v>
      </c>
      <c r="PGA33" s="45"/>
      <c r="PGB33" s="46" t="s">
        <v>3819</v>
      </c>
      <c r="PGC33" s="133" t="s">
        <v>3837</v>
      </c>
      <c r="PGD33" s="44" t="s">
        <v>3819</v>
      </c>
      <c r="PGE33" s="45"/>
      <c r="PGF33" s="46" t="s">
        <v>3819</v>
      </c>
      <c r="PGG33" s="133" t="s">
        <v>3837</v>
      </c>
      <c r="PGH33" s="44" t="s">
        <v>3819</v>
      </c>
      <c r="PGI33" s="45"/>
      <c r="PGJ33" s="46" t="s">
        <v>3819</v>
      </c>
      <c r="PGK33" s="133" t="s">
        <v>3837</v>
      </c>
      <c r="PGL33" s="44" t="s">
        <v>3819</v>
      </c>
      <c r="PGM33" s="45"/>
      <c r="PGN33" s="46" t="s">
        <v>3819</v>
      </c>
      <c r="PGO33" s="133" t="s">
        <v>3837</v>
      </c>
      <c r="PGP33" s="44" t="s">
        <v>3819</v>
      </c>
      <c r="PGQ33" s="45"/>
      <c r="PGR33" s="46" t="s">
        <v>3819</v>
      </c>
      <c r="PGS33" s="133" t="s">
        <v>3837</v>
      </c>
      <c r="PGT33" s="44" t="s">
        <v>3819</v>
      </c>
      <c r="PGU33" s="45"/>
      <c r="PGV33" s="46" t="s">
        <v>3819</v>
      </c>
      <c r="PGW33" s="133" t="s">
        <v>3837</v>
      </c>
      <c r="PGX33" s="44" t="s">
        <v>3819</v>
      </c>
      <c r="PGY33" s="45"/>
      <c r="PGZ33" s="46" t="s">
        <v>3819</v>
      </c>
      <c r="PHA33" s="133" t="s">
        <v>3837</v>
      </c>
      <c r="PHB33" s="44" t="s">
        <v>3819</v>
      </c>
      <c r="PHC33" s="45"/>
      <c r="PHD33" s="46" t="s">
        <v>3819</v>
      </c>
      <c r="PHE33" s="133" t="s">
        <v>3837</v>
      </c>
      <c r="PHF33" s="44" t="s">
        <v>3819</v>
      </c>
      <c r="PHG33" s="45"/>
      <c r="PHH33" s="46" t="s">
        <v>3819</v>
      </c>
      <c r="PHI33" s="133" t="s">
        <v>3837</v>
      </c>
      <c r="PHJ33" s="44" t="s">
        <v>3819</v>
      </c>
      <c r="PHK33" s="45"/>
      <c r="PHL33" s="46" t="s">
        <v>3819</v>
      </c>
      <c r="PHM33" s="133" t="s">
        <v>3837</v>
      </c>
      <c r="PHN33" s="44" t="s">
        <v>3819</v>
      </c>
      <c r="PHO33" s="45"/>
      <c r="PHP33" s="46" t="s">
        <v>3819</v>
      </c>
      <c r="PHQ33" s="133" t="s">
        <v>3837</v>
      </c>
      <c r="PHR33" s="44" t="s">
        <v>3819</v>
      </c>
      <c r="PHS33" s="45"/>
      <c r="PHT33" s="46" t="s">
        <v>3819</v>
      </c>
      <c r="PHU33" s="133" t="s">
        <v>3837</v>
      </c>
      <c r="PHV33" s="44" t="s">
        <v>3819</v>
      </c>
      <c r="PHW33" s="45"/>
      <c r="PHX33" s="46" t="s">
        <v>3819</v>
      </c>
      <c r="PHY33" s="133" t="s">
        <v>3837</v>
      </c>
      <c r="PHZ33" s="44" t="s">
        <v>3819</v>
      </c>
      <c r="PIA33" s="45"/>
      <c r="PIB33" s="46" t="s">
        <v>3819</v>
      </c>
      <c r="PIC33" s="133" t="s">
        <v>3837</v>
      </c>
      <c r="PID33" s="44" t="s">
        <v>3819</v>
      </c>
      <c r="PIE33" s="45"/>
      <c r="PIF33" s="46" t="s">
        <v>3819</v>
      </c>
      <c r="PIG33" s="133" t="s">
        <v>3837</v>
      </c>
      <c r="PIH33" s="44" t="s">
        <v>3819</v>
      </c>
      <c r="PII33" s="45"/>
      <c r="PIJ33" s="46" t="s">
        <v>3819</v>
      </c>
      <c r="PIK33" s="133" t="s">
        <v>3837</v>
      </c>
      <c r="PIL33" s="44" t="s">
        <v>3819</v>
      </c>
      <c r="PIM33" s="45"/>
      <c r="PIN33" s="46" t="s">
        <v>3819</v>
      </c>
      <c r="PIO33" s="133" t="s">
        <v>3837</v>
      </c>
      <c r="PIP33" s="44" t="s">
        <v>3819</v>
      </c>
      <c r="PIQ33" s="45"/>
      <c r="PIR33" s="46" t="s">
        <v>3819</v>
      </c>
      <c r="PIS33" s="133" t="s">
        <v>3837</v>
      </c>
      <c r="PIT33" s="44" t="s">
        <v>3819</v>
      </c>
      <c r="PIU33" s="45"/>
      <c r="PIV33" s="46" t="s">
        <v>3819</v>
      </c>
      <c r="PIW33" s="133" t="s">
        <v>3837</v>
      </c>
      <c r="PIX33" s="44" t="s">
        <v>3819</v>
      </c>
      <c r="PIY33" s="45"/>
      <c r="PIZ33" s="46" t="s">
        <v>3819</v>
      </c>
      <c r="PJA33" s="133" t="s">
        <v>3837</v>
      </c>
      <c r="PJB33" s="44" t="s">
        <v>3819</v>
      </c>
      <c r="PJC33" s="45"/>
      <c r="PJD33" s="46" t="s">
        <v>3819</v>
      </c>
      <c r="PJE33" s="133" t="s">
        <v>3837</v>
      </c>
      <c r="PJF33" s="44" t="s">
        <v>3819</v>
      </c>
      <c r="PJG33" s="45"/>
      <c r="PJH33" s="46" t="s">
        <v>3819</v>
      </c>
      <c r="PJI33" s="133" t="s">
        <v>3837</v>
      </c>
      <c r="PJJ33" s="44" t="s">
        <v>3819</v>
      </c>
      <c r="PJK33" s="45"/>
      <c r="PJL33" s="46" t="s">
        <v>3819</v>
      </c>
      <c r="PJM33" s="133" t="s">
        <v>3837</v>
      </c>
      <c r="PJN33" s="44" t="s">
        <v>3819</v>
      </c>
      <c r="PJO33" s="45"/>
      <c r="PJP33" s="46" t="s">
        <v>3819</v>
      </c>
      <c r="PJQ33" s="133" t="s">
        <v>3837</v>
      </c>
      <c r="PJR33" s="44" t="s">
        <v>3819</v>
      </c>
      <c r="PJS33" s="45"/>
      <c r="PJT33" s="46" t="s">
        <v>3819</v>
      </c>
      <c r="PJU33" s="133" t="s">
        <v>3837</v>
      </c>
      <c r="PJV33" s="44" t="s">
        <v>3819</v>
      </c>
      <c r="PJW33" s="45"/>
      <c r="PJX33" s="46" t="s">
        <v>3819</v>
      </c>
      <c r="PJY33" s="133" t="s">
        <v>3837</v>
      </c>
      <c r="PJZ33" s="44" t="s">
        <v>3819</v>
      </c>
      <c r="PKA33" s="45"/>
      <c r="PKB33" s="46" t="s">
        <v>3819</v>
      </c>
      <c r="PKC33" s="133" t="s">
        <v>3837</v>
      </c>
      <c r="PKD33" s="44" t="s">
        <v>3819</v>
      </c>
      <c r="PKE33" s="45"/>
      <c r="PKF33" s="46" t="s">
        <v>3819</v>
      </c>
      <c r="PKG33" s="133" t="s">
        <v>3837</v>
      </c>
      <c r="PKH33" s="44" t="s">
        <v>3819</v>
      </c>
      <c r="PKI33" s="45"/>
      <c r="PKJ33" s="46" t="s">
        <v>3819</v>
      </c>
      <c r="PKK33" s="133" t="s">
        <v>3837</v>
      </c>
      <c r="PKL33" s="44" t="s">
        <v>3819</v>
      </c>
      <c r="PKM33" s="45"/>
      <c r="PKN33" s="46" t="s">
        <v>3819</v>
      </c>
      <c r="PKO33" s="133" t="s">
        <v>3837</v>
      </c>
      <c r="PKP33" s="44" t="s">
        <v>3819</v>
      </c>
      <c r="PKQ33" s="45"/>
      <c r="PKR33" s="46" t="s">
        <v>3819</v>
      </c>
      <c r="PKS33" s="133" t="s">
        <v>3837</v>
      </c>
      <c r="PKT33" s="44" t="s">
        <v>3819</v>
      </c>
      <c r="PKU33" s="45"/>
      <c r="PKV33" s="46" t="s">
        <v>3819</v>
      </c>
      <c r="PKW33" s="133" t="s">
        <v>3837</v>
      </c>
      <c r="PKX33" s="44" t="s">
        <v>3819</v>
      </c>
      <c r="PKY33" s="45"/>
      <c r="PKZ33" s="46" t="s">
        <v>3819</v>
      </c>
      <c r="PLA33" s="133" t="s">
        <v>3837</v>
      </c>
      <c r="PLB33" s="44" t="s">
        <v>3819</v>
      </c>
      <c r="PLC33" s="45"/>
      <c r="PLD33" s="46" t="s">
        <v>3819</v>
      </c>
      <c r="PLE33" s="133" t="s">
        <v>3837</v>
      </c>
      <c r="PLF33" s="44" t="s">
        <v>3819</v>
      </c>
      <c r="PLG33" s="45"/>
      <c r="PLH33" s="46" t="s">
        <v>3819</v>
      </c>
      <c r="PLI33" s="133" t="s">
        <v>3837</v>
      </c>
      <c r="PLJ33" s="44" t="s">
        <v>3819</v>
      </c>
      <c r="PLK33" s="45"/>
      <c r="PLL33" s="46" t="s">
        <v>3819</v>
      </c>
      <c r="PLM33" s="133" t="s">
        <v>3837</v>
      </c>
      <c r="PLN33" s="44" t="s">
        <v>3819</v>
      </c>
      <c r="PLO33" s="45"/>
      <c r="PLP33" s="46" t="s">
        <v>3819</v>
      </c>
      <c r="PLQ33" s="133" t="s">
        <v>3837</v>
      </c>
      <c r="PLR33" s="44" t="s">
        <v>3819</v>
      </c>
      <c r="PLS33" s="45"/>
      <c r="PLT33" s="46" t="s">
        <v>3819</v>
      </c>
      <c r="PLU33" s="133" t="s">
        <v>3837</v>
      </c>
      <c r="PLV33" s="44" t="s">
        <v>3819</v>
      </c>
      <c r="PLW33" s="45"/>
      <c r="PLX33" s="46" t="s">
        <v>3819</v>
      </c>
      <c r="PLY33" s="133" t="s">
        <v>3837</v>
      </c>
      <c r="PLZ33" s="44" t="s">
        <v>3819</v>
      </c>
      <c r="PMA33" s="45"/>
      <c r="PMB33" s="46" t="s">
        <v>3819</v>
      </c>
      <c r="PMC33" s="133" t="s">
        <v>3837</v>
      </c>
      <c r="PMD33" s="44" t="s">
        <v>3819</v>
      </c>
      <c r="PME33" s="45"/>
      <c r="PMF33" s="46" t="s">
        <v>3819</v>
      </c>
      <c r="PMG33" s="133" t="s">
        <v>3837</v>
      </c>
      <c r="PMH33" s="44" t="s">
        <v>3819</v>
      </c>
      <c r="PMI33" s="45"/>
      <c r="PMJ33" s="46" t="s">
        <v>3819</v>
      </c>
      <c r="PMK33" s="133" t="s">
        <v>3837</v>
      </c>
      <c r="PML33" s="44" t="s">
        <v>3819</v>
      </c>
      <c r="PMM33" s="45"/>
      <c r="PMN33" s="46" t="s">
        <v>3819</v>
      </c>
      <c r="PMO33" s="133" t="s">
        <v>3837</v>
      </c>
      <c r="PMP33" s="44" t="s">
        <v>3819</v>
      </c>
      <c r="PMQ33" s="45"/>
      <c r="PMR33" s="46" t="s">
        <v>3819</v>
      </c>
      <c r="PMS33" s="133" t="s">
        <v>3837</v>
      </c>
      <c r="PMT33" s="44" t="s">
        <v>3819</v>
      </c>
      <c r="PMU33" s="45"/>
      <c r="PMV33" s="46" t="s">
        <v>3819</v>
      </c>
      <c r="PMW33" s="133" t="s">
        <v>3837</v>
      </c>
      <c r="PMX33" s="44" t="s">
        <v>3819</v>
      </c>
      <c r="PMY33" s="45"/>
      <c r="PMZ33" s="46" t="s">
        <v>3819</v>
      </c>
      <c r="PNA33" s="133" t="s">
        <v>3837</v>
      </c>
      <c r="PNB33" s="44" t="s">
        <v>3819</v>
      </c>
      <c r="PNC33" s="45"/>
      <c r="PND33" s="46" t="s">
        <v>3819</v>
      </c>
      <c r="PNE33" s="133" t="s">
        <v>3837</v>
      </c>
      <c r="PNF33" s="44" t="s">
        <v>3819</v>
      </c>
      <c r="PNG33" s="45"/>
      <c r="PNH33" s="46" t="s">
        <v>3819</v>
      </c>
      <c r="PNI33" s="133" t="s">
        <v>3837</v>
      </c>
      <c r="PNJ33" s="44" t="s">
        <v>3819</v>
      </c>
      <c r="PNK33" s="45"/>
      <c r="PNL33" s="46" t="s">
        <v>3819</v>
      </c>
      <c r="PNM33" s="133" t="s">
        <v>3837</v>
      </c>
      <c r="PNN33" s="44" t="s">
        <v>3819</v>
      </c>
      <c r="PNO33" s="45"/>
      <c r="PNP33" s="46" t="s">
        <v>3819</v>
      </c>
      <c r="PNQ33" s="133" t="s">
        <v>3837</v>
      </c>
      <c r="PNR33" s="44" t="s">
        <v>3819</v>
      </c>
      <c r="PNS33" s="45"/>
      <c r="PNT33" s="46" t="s">
        <v>3819</v>
      </c>
      <c r="PNU33" s="133" t="s">
        <v>3837</v>
      </c>
      <c r="PNV33" s="44" t="s">
        <v>3819</v>
      </c>
      <c r="PNW33" s="45"/>
      <c r="PNX33" s="46" t="s">
        <v>3819</v>
      </c>
      <c r="PNY33" s="133" t="s">
        <v>3837</v>
      </c>
      <c r="PNZ33" s="44" t="s">
        <v>3819</v>
      </c>
      <c r="POA33" s="45"/>
      <c r="POB33" s="46" t="s">
        <v>3819</v>
      </c>
      <c r="POC33" s="133" t="s">
        <v>3837</v>
      </c>
      <c r="POD33" s="44" t="s">
        <v>3819</v>
      </c>
      <c r="POE33" s="45"/>
      <c r="POF33" s="46" t="s">
        <v>3819</v>
      </c>
      <c r="POG33" s="133" t="s">
        <v>3837</v>
      </c>
      <c r="POH33" s="44" t="s">
        <v>3819</v>
      </c>
      <c r="POI33" s="45"/>
      <c r="POJ33" s="46" t="s">
        <v>3819</v>
      </c>
      <c r="POK33" s="133" t="s">
        <v>3837</v>
      </c>
      <c r="POL33" s="44" t="s">
        <v>3819</v>
      </c>
      <c r="POM33" s="45"/>
      <c r="PON33" s="46" t="s">
        <v>3819</v>
      </c>
      <c r="POO33" s="133" t="s">
        <v>3837</v>
      </c>
      <c r="POP33" s="44" t="s">
        <v>3819</v>
      </c>
      <c r="POQ33" s="45"/>
      <c r="POR33" s="46" t="s">
        <v>3819</v>
      </c>
      <c r="POS33" s="133" t="s">
        <v>3837</v>
      </c>
      <c r="POT33" s="44" t="s">
        <v>3819</v>
      </c>
      <c r="POU33" s="45"/>
      <c r="POV33" s="46" t="s">
        <v>3819</v>
      </c>
      <c r="POW33" s="133" t="s">
        <v>3837</v>
      </c>
      <c r="POX33" s="44" t="s">
        <v>3819</v>
      </c>
      <c r="POY33" s="45"/>
      <c r="POZ33" s="46" t="s">
        <v>3819</v>
      </c>
      <c r="PPA33" s="133" t="s">
        <v>3837</v>
      </c>
      <c r="PPB33" s="44" t="s">
        <v>3819</v>
      </c>
      <c r="PPC33" s="45"/>
      <c r="PPD33" s="46" t="s">
        <v>3819</v>
      </c>
      <c r="PPE33" s="133" t="s">
        <v>3837</v>
      </c>
      <c r="PPF33" s="44" t="s">
        <v>3819</v>
      </c>
      <c r="PPG33" s="45"/>
      <c r="PPH33" s="46" t="s">
        <v>3819</v>
      </c>
      <c r="PPI33" s="133" t="s">
        <v>3837</v>
      </c>
      <c r="PPJ33" s="44" t="s">
        <v>3819</v>
      </c>
      <c r="PPK33" s="45"/>
      <c r="PPL33" s="46" t="s">
        <v>3819</v>
      </c>
      <c r="PPM33" s="133" t="s">
        <v>3837</v>
      </c>
      <c r="PPN33" s="44" t="s">
        <v>3819</v>
      </c>
      <c r="PPO33" s="45"/>
      <c r="PPP33" s="46" t="s">
        <v>3819</v>
      </c>
      <c r="PPQ33" s="133" t="s">
        <v>3837</v>
      </c>
      <c r="PPR33" s="44" t="s">
        <v>3819</v>
      </c>
      <c r="PPS33" s="45"/>
      <c r="PPT33" s="46" t="s">
        <v>3819</v>
      </c>
      <c r="PPU33" s="133" t="s">
        <v>3837</v>
      </c>
      <c r="PPV33" s="44" t="s">
        <v>3819</v>
      </c>
      <c r="PPW33" s="45"/>
      <c r="PPX33" s="46" t="s">
        <v>3819</v>
      </c>
      <c r="PPY33" s="133" t="s">
        <v>3837</v>
      </c>
      <c r="PPZ33" s="44" t="s">
        <v>3819</v>
      </c>
      <c r="PQA33" s="45"/>
      <c r="PQB33" s="46" t="s">
        <v>3819</v>
      </c>
      <c r="PQC33" s="133" t="s">
        <v>3837</v>
      </c>
      <c r="PQD33" s="44" t="s">
        <v>3819</v>
      </c>
      <c r="PQE33" s="45"/>
      <c r="PQF33" s="46" t="s">
        <v>3819</v>
      </c>
      <c r="PQG33" s="133" t="s">
        <v>3837</v>
      </c>
      <c r="PQH33" s="44" t="s">
        <v>3819</v>
      </c>
      <c r="PQI33" s="45"/>
      <c r="PQJ33" s="46" t="s">
        <v>3819</v>
      </c>
      <c r="PQK33" s="133" t="s">
        <v>3837</v>
      </c>
      <c r="PQL33" s="44" t="s">
        <v>3819</v>
      </c>
      <c r="PQM33" s="45"/>
      <c r="PQN33" s="46" t="s">
        <v>3819</v>
      </c>
      <c r="PQO33" s="133" t="s">
        <v>3837</v>
      </c>
      <c r="PQP33" s="44" t="s">
        <v>3819</v>
      </c>
      <c r="PQQ33" s="45"/>
      <c r="PQR33" s="46" t="s">
        <v>3819</v>
      </c>
      <c r="PQS33" s="133" t="s">
        <v>3837</v>
      </c>
      <c r="PQT33" s="44" t="s">
        <v>3819</v>
      </c>
      <c r="PQU33" s="45"/>
      <c r="PQV33" s="46" t="s">
        <v>3819</v>
      </c>
      <c r="PQW33" s="133" t="s">
        <v>3837</v>
      </c>
      <c r="PQX33" s="44" t="s">
        <v>3819</v>
      </c>
      <c r="PQY33" s="45"/>
      <c r="PQZ33" s="46" t="s">
        <v>3819</v>
      </c>
      <c r="PRA33" s="133" t="s">
        <v>3837</v>
      </c>
      <c r="PRB33" s="44" t="s">
        <v>3819</v>
      </c>
      <c r="PRC33" s="45"/>
      <c r="PRD33" s="46" t="s">
        <v>3819</v>
      </c>
      <c r="PRE33" s="133" t="s">
        <v>3837</v>
      </c>
      <c r="PRF33" s="44" t="s">
        <v>3819</v>
      </c>
      <c r="PRG33" s="45"/>
      <c r="PRH33" s="46" t="s">
        <v>3819</v>
      </c>
      <c r="PRI33" s="133" t="s">
        <v>3837</v>
      </c>
      <c r="PRJ33" s="44" t="s">
        <v>3819</v>
      </c>
      <c r="PRK33" s="45"/>
      <c r="PRL33" s="46" t="s">
        <v>3819</v>
      </c>
      <c r="PRM33" s="133" t="s">
        <v>3837</v>
      </c>
      <c r="PRN33" s="44" t="s">
        <v>3819</v>
      </c>
      <c r="PRO33" s="45"/>
      <c r="PRP33" s="46" t="s">
        <v>3819</v>
      </c>
      <c r="PRQ33" s="133" t="s">
        <v>3837</v>
      </c>
      <c r="PRR33" s="44" t="s">
        <v>3819</v>
      </c>
      <c r="PRS33" s="45"/>
      <c r="PRT33" s="46" t="s">
        <v>3819</v>
      </c>
      <c r="PRU33" s="133" t="s">
        <v>3837</v>
      </c>
      <c r="PRV33" s="44" t="s">
        <v>3819</v>
      </c>
      <c r="PRW33" s="45"/>
      <c r="PRX33" s="46" t="s">
        <v>3819</v>
      </c>
      <c r="PRY33" s="133" t="s">
        <v>3837</v>
      </c>
      <c r="PRZ33" s="44" t="s">
        <v>3819</v>
      </c>
      <c r="PSA33" s="45"/>
      <c r="PSB33" s="46" t="s">
        <v>3819</v>
      </c>
      <c r="PSC33" s="133" t="s">
        <v>3837</v>
      </c>
      <c r="PSD33" s="44" t="s">
        <v>3819</v>
      </c>
      <c r="PSE33" s="45"/>
      <c r="PSF33" s="46" t="s">
        <v>3819</v>
      </c>
      <c r="PSG33" s="133" t="s">
        <v>3837</v>
      </c>
      <c r="PSH33" s="44" t="s">
        <v>3819</v>
      </c>
      <c r="PSI33" s="45"/>
      <c r="PSJ33" s="46" t="s">
        <v>3819</v>
      </c>
      <c r="PSK33" s="133" t="s">
        <v>3837</v>
      </c>
      <c r="PSL33" s="44" t="s">
        <v>3819</v>
      </c>
      <c r="PSM33" s="45"/>
      <c r="PSN33" s="46" t="s">
        <v>3819</v>
      </c>
      <c r="PSO33" s="133" t="s">
        <v>3837</v>
      </c>
      <c r="PSP33" s="44" t="s">
        <v>3819</v>
      </c>
      <c r="PSQ33" s="45"/>
      <c r="PSR33" s="46" t="s">
        <v>3819</v>
      </c>
      <c r="PSS33" s="133" t="s">
        <v>3837</v>
      </c>
      <c r="PST33" s="44" t="s">
        <v>3819</v>
      </c>
      <c r="PSU33" s="45"/>
      <c r="PSV33" s="46" t="s">
        <v>3819</v>
      </c>
      <c r="PSW33" s="133" t="s">
        <v>3837</v>
      </c>
      <c r="PSX33" s="44" t="s">
        <v>3819</v>
      </c>
      <c r="PSY33" s="45"/>
      <c r="PSZ33" s="46" t="s">
        <v>3819</v>
      </c>
      <c r="PTA33" s="133" t="s">
        <v>3837</v>
      </c>
      <c r="PTB33" s="44" t="s">
        <v>3819</v>
      </c>
      <c r="PTC33" s="45"/>
      <c r="PTD33" s="46" t="s">
        <v>3819</v>
      </c>
      <c r="PTE33" s="133" t="s">
        <v>3837</v>
      </c>
      <c r="PTF33" s="44" t="s">
        <v>3819</v>
      </c>
      <c r="PTG33" s="45"/>
      <c r="PTH33" s="46" t="s">
        <v>3819</v>
      </c>
      <c r="PTI33" s="133" t="s">
        <v>3837</v>
      </c>
      <c r="PTJ33" s="44" t="s">
        <v>3819</v>
      </c>
      <c r="PTK33" s="45"/>
      <c r="PTL33" s="46" t="s">
        <v>3819</v>
      </c>
      <c r="PTM33" s="133" t="s">
        <v>3837</v>
      </c>
      <c r="PTN33" s="44" t="s">
        <v>3819</v>
      </c>
      <c r="PTO33" s="45"/>
      <c r="PTP33" s="46" t="s">
        <v>3819</v>
      </c>
      <c r="PTQ33" s="133" t="s">
        <v>3837</v>
      </c>
      <c r="PTR33" s="44" t="s">
        <v>3819</v>
      </c>
      <c r="PTS33" s="45"/>
      <c r="PTT33" s="46" t="s">
        <v>3819</v>
      </c>
      <c r="PTU33" s="133" t="s">
        <v>3837</v>
      </c>
      <c r="PTV33" s="44" t="s">
        <v>3819</v>
      </c>
      <c r="PTW33" s="45"/>
      <c r="PTX33" s="46" t="s">
        <v>3819</v>
      </c>
      <c r="PTY33" s="133" t="s">
        <v>3837</v>
      </c>
      <c r="PTZ33" s="44" t="s">
        <v>3819</v>
      </c>
      <c r="PUA33" s="45"/>
      <c r="PUB33" s="46" t="s">
        <v>3819</v>
      </c>
      <c r="PUC33" s="133" t="s">
        <v>3837</v>
      </c>
      <c r="PUD33" s="44" t="s">
        <v>3819</v>
      </c>
      <c r="PUE33" s="45"/>
      <c r="PUF33" s="46" t="s">
        <v>3819</v>
      </c>
      <c r="PUG33" s="133" t="s">
        <v>3837</v>
      </c>
      <c r="PUH33" s="44" t="s">
        <v>3819</v>
      </c>
      <c r="PUI33" s="45"/>
      <c r="PUJ33" s="46" t="s">
        <v>3819</v>
      </c>
      <c r="PUK33" s="133" t="s">
        <v>3837</v>
      </c>
      <c r="PUL33" s="44" t="s">
        <v>3819</v>
      </c>
      <c r="PUM33" s="45"/>
      <c r="PUN33" s="46" t="s">
        <v>3819</v>
      </c>
      <c r="PUO33" s="133" t="s">
        <v>3837</v>
      </c>
      <c r="PUP33" s="44" t="s">
        <v>3819</v>
      </c>
      <c r="PUQ33" s="45"/>
      <c r="PUR33" s="46" t="s">
        <v>3819</v>
      </c>
      <c r="PUS33" s="133" t="s">
        <v>3837</v>
      </c>
      <c r="PUT33" s="44" t="s">
        <v>3819</v>
      </c>
      <c r="PUU33" s="45"/>
      <c r="PUV33" s="46" t="s">
        <v>3819</v>
      </c>
      <c r="PUW33" s="133" t="s">
        <v>3837</v>
      </c>
      <c r="PUX33" s="44" t="s">
        <v>3819</v>
      </c>
      <c r="PUY33" s="45"/>
      <c r="PUZ33" s="46" t="s">
        <v>3819</v>
      </c>
      <c r="PVA33" s="133" t="s">
        <v>3837</v>
      </c>
      <c r="PVB33" s="44" t="s">
        <v>3819</v>
      </c>
      <c r="PVC33" s="45"/>
      <c r="PVD33" s="46" t="s">
        <v>3819</v>
      </c>
      <c r="PVE33" s="133" t="s">
        <v>3837</v>
      </c>
      <c r="PVF33" s="44" t="s">
        <v>3819</v>
      </c>
      <c r="PVG33" s="45"/>
      <c r="PVH33" s="46" t="s">
        <v>3819</v>
      </c>
      <c r="PVI33" s="133" t="s">
        <v>3837</v>
      </c>
      <c r="PVJ33" s="44" t="s">
        <v>3819</v>
      </c>
      <c r="PVK33" s="45"/>
      <c r="PVL33" s="46" t="s">
        <v>3819</v>
      </c>
      <c r="PVM33" s="133" t="s">
        <v>3837</v>
      </c>
      <c r="PVN33" s="44" t="s">
        <v>3819</v>
      </c>
      <c r="PVO33" s="45"/>
      <c r="PVP33" s="46" t="s">
        <v>3819</v>
      </c>
      <c r="PVQ33" s="133" t="s">
        <v>3837</v>
      </c>
      <c r="PVR33" s="44" t="s">
        <v>3819</v>
      </c>
      <c r="PVS33" s="45"/>
      <c r="PVT33" s="46" t="s">
        <v>3819</v>
      </c>
      <c r="PVU33" s="133" t="s">
        <v>3837</v>
      </c>
      <c r="PVV33" s="44" t="s">
        <v>3819</v>
      </c>
      <c r="PVW33" s="45"/>
      <c r="PVX33" s="46" t="s">
        <v>3819</v>
      </c>
      <c r="PVY33" s="133" t="s">
        <v>3837</v>
      </c>
      <c r="PVZ33" s="44" t="s">
        <v>3819</v>
      </c>
      <c r="PWA33" s="45"/>
      <c r="PWB33" s="46" t="s">
        <v>3819</v>
      </c>
      <c r="PWC33" s="133" t="s">
        <v>3837</v>
      </c>
      <c r="PWD33" s="44" t="s">
        <v>3819</v>
      </c>
      <c r="PWE33" s="45"/>
      <c r="PWF33" s="46" t="s">
        <v>3819</v>
      </c>
      <c r="PWG33" s="133" t="s">
        <v>3837</v>
      </c>
      <c r="PWH33" s="44" t="s">
        <v>3819</v>
      </c>
      <c r="PWI33" s="45"/>
      <c r="PWJ33" s="46" t="s">
        <v>3819</v>
      </c>
      <c r="PWK33" s="133" t="s">
        <v>3837</v>
      </c>
      <c r="PWL33" s="44" t="s">
        <v>3819</v>
      </c>
      <c r="PWM33" s="45"/>
      <c r="PWN33" s="46" t="s">
        <v>3819</v>
      </c>
      <c r="PWO33" s="133" t="s">
        <v>3837</v>
      </c>
      <c r="PWP33" s="44" t="s">
        <v>3819</v>
      </c>
      <c r="PWQ33" s="45"/>
      <c r="PWR33" s="46" t="s">
        <v>3819</v>
      </c>
      <c r="PWS33" s="133" t="s">
        <v>3837</v>
      </c>
      <c r="PWT33" s="44" t="s">
        <v>3819</v>
      </c>
      <c r="PWU33" s="45"/>
      <c r="PWV33" s="46" t="s">
        <v>3819</v>
      </c>
      <c r="PWW33" s="133" t="s">
        <v>3837</v>
      </c>
      <c r="PWX33" s="44" t="s">
        <v>3819</v>
      </c>
      <c r="PWY33" s="45"/>
      <c r="PWZ33" s="46" t="s">
        <v>3819</v>
      </c>
      <c r="PXA33" s="133" t="s">
        <v>3837</v>
      </c>
      <c r="PXB33" s="44" t="s">
        <v>3819</v>
      </c>
      <c r="PXC33" s="45"/>
      <c r="PXD33" s="46" t="s">
        <v>3819</v>
      </c>
      <c r="PXE33" s="133" t="s">
        <v>3837</v>
      </c>
      <c r="PXF33" s="44" t="s">
        <v>3819</v>
      </c>
      <c r="PXG33" s="45"/>
      <c r="PXH33" s="46" t="s">
        <v>3819</v>
      </c>
      <c r="PXI33" s="133" t="s">
        <v>3837</v>
      </c>
      <c r="PXJ33" s="44" t="s">
        <v>3819</v>
      </c>
      <c r="PXK33" s="45"/>
      <c r="PXL33" s="46" t="s">
        <v>3819</v>
      </c>
      <c r="PXM33" s="133" t="s">
        <v>3837</v>
      </c>
      <c r="PXN33" s="44" t="s">
        <v>3819</v>
      </c>
      <c r="PXO33" s="45"/>
      <c r="PXP33" s="46" t="s">
        <v>3819</v>
      </c>
      <c r="PXQ33" s="133" t="s">
        <v>3837</v>
      </c>
      <c r="PXR33" s="44" t="s">
        <v>3819</v>
      </c>
      <c r="PXS33" s="45"/>
      <c r="PXT33" s="46" t="s">
        <v>3819</v>
      </c>
      <c r="PXU33" s="133" t="s">
        <v>3837</v>
      </c>
      <c r="PXV33" s="44" t="s">
        <v>3819</v>
      </c>
      <c r="PXW33" s="45"/>
      <c r="PXX33" s="46" t="s">
        <v>3819</v>
      </c>
      <c r="PXY33" s="133" t="s">
        <v>3837</v>
      </c>
      <c r="PXZ33" s="44" t="s">
        <v>3819</v>
      </c>
      <c r="PYA33" s="45"/>
      <c r="PYB33" s="46" t="s">
        <v>3819</v>
      </c>
      <c r="PYC33" s="133" t="s">
        <v>3837</v>
      </c>
      <c r="PYD33" s="44" t="s">
        <v>3819</v>
      </c>
      <c r="PYE33" s="45"/>
      <c r="PYF33" s="46" t="s">
        <v>3819</v>
      </c>
      <c r="PYG33" s="133" t="s">
        <v>3837</v>
      </c>
      <c r="PYH33" s="44" t="s">
        <v>3819</v>
      </c>
      <c r="PYI33" s="45"/>
      <c r="PYJ33" s="46" t="s">
        <v>3819</v>
      </c>
      <c r="PYK33" s="133" t="s">
        <v>3837</v>
      </c>
      <c r="PYL33" s="44" t="s">
        <v>3819</v>
      </c>
      <c r="PYM33" s="45"/>
      <c r="PYN33" s="46" t="s">
        <v>3819</v>
      </c>
      <c r="PYO33" s="133" t="s">
        <v>3837</v>
      </c>
      <c r="PYP33" s="44" t="s">
        <v>3819</v>
      </c>
      <c r="PYQ33" s="45"/>
      <c r="PYR33" s="46" t="s">
        <v>3819</v>
      </c>
      <c r="PYS33" s="133" t="s">
        <v>3837</v>
      </c>
      <c r="PYT33" s="44" t="s">
        <v>3819</v>
      </c>
      <c r="PYU33" s="45"/>
      <c r="PYV33" s="46" t="s">
        <v>3819</v>
      </c>
      <c r="PYW33" s="133" t="s">
        <v>3837</v>
      </c>
      <c r="PYX33" s="44" t="s">
        <v>3819</v>
      </c>
      <c r="PYY33" s="45"/>
      <c r="PYZ33" s="46" t="s">
        <v>3819</v>
      </c>
      <c r="PZA33" s="133" t="s">
        <v>3837</v>
      </c>
      <c r="PZB33" s="44" t="s">
        <v>3819</v>
      </c>
      <c r="PZC33" s="45"/>
      <c r="PZD33" s="46" t="s">
        <v>3819</v>
      </c>
      <c r="PZE33" s="133" t="s">
        <v>3837</v>
      </c>
      <c r="PZF33" s="44" t="s">
        <v>3819</v>
      </c>
      <c r="PZG33" s="45"/>
      <c r="PZH33" s="46" t="s">
        <v>3819</v>
      </c>
      <c r="PZI33" s="133" t="s">
        <v>3837</v>
      </c>
      <c r="PZJ33" s="44" t="s">
        <v>3819</v>
      </c>
      <c r="PZK33" s="45"/>
      <c r="PZL33" s="46" t="s">
        <v>3819</v>
      </c>
      <c r="PZM33" s="133" t="s">
        <v>3837</v>
      </c>
      <c r="PZN33" s="44" t="s">
        <v>3819</v>
      </c>
      <c r="PZO33" s="45"/>
      <c r="PZP33" s="46" t="s">
        <v>3819</v>
      </c>
      <c r="PZQ33" s="133" t="s">
        <v>3837</v>
      </c>
      <c r="PZR33" s="44" t="s">
        <v>3819</v>
      </c>
      <c r="PZS33" s="45"/>
      <c r="PZT33" s="46" t="s">
        <v>3819</v>
      </c>
      <c r="PZU33" s="133" t="s">
        <v>3837</v>
      </c>
      <c r="PZV33" s="44" t="s">
        <v>3819</v>
      </c>
      <c r="PZW33" s="45"/>
      <c r="PZX33" s="46" t="s">
        <v>3819</v>
      </c>
      <c r="PZY33" s="133" t="s">
        <v>3837</v>
      </c>
      <c r="PZZ33" s="44" t="s">
        <v>3819</v>
      </c>
      <c r="QAA33" s="45"/>
      <c r="QAB33" s="46" t="s">
        <v>3819</v>
      </c>
      <c r="QAC33" s="133" t="s">
        <v>3837</v>
      </c>
      <c r="QAD33" s="44" t="s">
        <v>3819</v>
      </c>
      <c r="QAE33" s="45"/>
      <c r="QAF33" s="46" t="s">
        <v>3819</v>
      </c>
      <c r="QAG33" s="133" t="s">
        <v>3837</v>
      </c>
      <c r="QAH33" s="44" t="s">
        <v>3819</v>
      </c>
      <c r="QAI33" s="45"/>
      <c r="QAJ33" s="46" t="s">
        <v>3819</v>
      </c>
      <c r="QAK33" s="133" t="s">
        <v>3837</v>
      </c>
      <c r="QAL33" s="44" t="s">
        <v>3819</v>
      </c>
      <c r="QAM33" s="45"/>
      <c r="QAN33" s="46" t="s">
        <v>3819</v>
      </c>
      <c r="QAO33" s="133" t="s">
        <v>3837</v>
      </c>
      <c r="QAP33" s="44" t="s">
        <v>3819</v>
      </c>
      <c r="QAQ33" s="45"/>
      <c r="QAR33" s="46" t="s">
        <v>3819</v>
      </c>
      <c r="QAS33" s="133" t="s">
        <v>3837</v>
      </c>
      <c r="QAT33" s="44" t="s">
        <v>3819</v>
      </c>
      <c r="QAU33" s="45"/>
      <c r="QAV33" s="46" t="s">
        <v>3819</v>
      </c>
      <c r="QAW33" s="133" t="s">
        <v>3837</v>
      </c>
      <c r="QAX33" s="44" t="s">
        <v>3819</v>
      </c>
      <c r="QAY33" s="45"/>
      <c r="QAZ33" s="46" t="s">
        <v>3819</v>
      </c>
      <c r="QBA33" s="133" t="s">
        <v>3837</v>
      </c>
      <c r="QBB33" s="44" t="s">
        <v>3819</v>
      </c>
      <c r="QBC33" s="45"/>
      <c r="QBD33" s="46" t="s">
        <v>3819</v>
      </c>
      <c r="QBE33" s="133" t="s">
        <v>3837</v>
      </c>
      <c r="QBF33" s="44" t="s">
        <v>3819</v>
      </c>
      <c r="QBG33" s="45"/>
      <c r="QBH33" s="46" t="s">
        <v>3819</v>
      </c>
      <c r="QBI33" s="133" t="s">
        <v>3837</v>
      </c>
      <c r="QBJ33" s="44" t="s">
        <v>3819</v>
      </c>
      <c r="QBK33" s="45"/>
      <c r="QBL33" s="46" t="s">
        <v>3819</v>
      </c>
      <c r="QBM33" s="133" t="s">
        <v>3837</v>
      </c>
      <c r="QBN33" s="44" t="s">
        <v>3819</v>
      </c>
      <c r="QBO33" s="45"/>
      <c r="QBP33" s="46" t="s">
        <v>3819</v>
      </c>
      <c r="QBQ33" s="133" t="s">
        <v>3837</v>
      </c>
      <c r="QBR33" s="44" t="s">
        <v>3819</v>
      </c>
      <c r="QBS33" s="45"/>
      <c r="QBT33" s="46" t="s">
        <v>3819</v>
      </c>
      <c r="QBU33" s="133" t="s">
        <v>3837</v>
      </c>
      <c r="QBV33" s="44" t="s">
        <v>3819</v>
      </c>
      <c r="QBW33" s="45"/>
      <c r="QBX33" s="46" t="s">
        <v>3819</v>
      </c>
      <c r="QBY33" s="133" t="s">
        <v>3837</v>
      </c>
      <c r="QBZ33" s="44" t="s">
        <v>3819</v>
      </c>
      <c r="QCA33" s="45"/>
      <c r="QCB33" s="46" t="s">
        <v>3819</v>
      </c>
      <c r="QCC33" s="133" t="s">
        <v>3837</v>
      </c>
      <c r="QCD33" s="44" t="s">
        <v>3819</v>
      </c>
      <c r="QCE33" s="45"/>
      <c r="QCF33" s="46" t="s">
        <v>3819</v>
      </c>
      <c r="QCG33" s="133" t="s">
        <v>3837</v>
      </c>
      <c r="QCH33" s="44" t="s">
        <v>3819</v>
      </c>
      <c r="QCI33" s="45"/>
      <c r="QCJ33" s="46" t="s">
        <v>3819</v>
      </c>
      <c r="QCK33" s="133" t="s">
        <v>3837</v>
      </c>
      <c r="QCL33" s="44" t="s">
        <v>3819</v>
      </c>
      <c r="QCM33" s="45"/>
      <c r="QCN33" s="46" t="s">
        <v>3819</v>
      </c>
      <c r="QCO33" s="133" t="s">
        <v>3837</v>
      </c>
      <c r="QCP33" s="44" t="s">
        <v>3819</v>
      </c>
      <c r="QCQ33" s="45"/>
      <c r="QCR33" s="46" t="s">
        <v>3819</v>
      </c>
      <c r="QCS33" s="133" t="s">
        <v>3837</v>
      </c>
      <c r="QCT33" s="44" t="s">
        <v>3819</v>
      </c>
      <c r="QCU33" s="45"/>
      <c r="QCV33" s="46" t="s">
        <v>3819</v>
      </c>
      <c r="QCW33" s="133" t="s">
        <v>3837</v>
      </c>
      <c r="QCX33" s="44" t="s">
        <v>3819</v>
      </c>
      <c r="QCY33" s="45"/>
      <c r="QCZ33" s="46" t="s">
        <v>3819</v>
      </c>
      <c r="QDA33" s="133" t="s">
        <v>3837</v>
      </c>
      <c r="QDB33" s="44" t="s">
        <v>3819</v>
      </c>
      <c r="QDC33" s="45"/>
      <c r="QDD33" s="46" t="s">
        <v>3819</v>
      </c>
      <c r="QDE33" s="133" t="s">
        <v>3837</v>
      </c>
      <c r="QDF33" s="44" t="s">
        <v>3819</v>
      </c>
      <c r="QDG33" s="45"/>
      <c r="QDH33" s="46" t="s">
        <v>3819</v>
      </c>
      <c r="QDI33" s="133" t="s">
        <v>3837</v>
      </c>
      <c r="QDJ33" s="44" t="s">
        <v>3819</v>
      </c>
      <c r="QDK33" s="45"/>
      <c r="QDL33" s="46" t="s">
        <v>3819</v>
      </c>
      <c r="QDM33" s="133" t="s">
        <v>3837</v>
      </c>
      <c r="QDN33" s="44" t="s">
        <v>3819</v>
      </c>
      <c r="QDO33" s="45"/>
      <c r="QDP33" s="46" t="s">
        <v>3819</v>
      </c>
      <c r="QDQ33" s="133" t="s">
        <v>3837</v>
      </c>
      <c r="QDR33" s="44" t="s">
        <v>3819</v>
      </c>
      <c r="QDS33" s="45"/>
      <c r="QDT33" s="46" t="s">
        <v>3819</v>
      </c>
      <c r="QDU33" s="133" t="s">
        <v>3837</v>
      </c>
      <c r="QDV33" s="44" t="s">
        <v>3819</v>
      </c>
      <c r="QDW33" s="45"/>
      <c r="QDX33" s="46" t="s">
        <v>3819</v>
      </c>
      <c r="QDY33" s="133" t="s">
        <v>3837</v>
      </c>
      <c r="QDZ33" s="44" t="s">
        <v>3819</v>
      </c>
      <c r="QEA33" s="45"/>
      <c r="QEB33" s="46" t="s">
        <v>3819</v>
      </c>
      <c r="QEC33" s="133" t="s">
        <v>3837</v>
      </c>
      <c r="QED33" s="44" t="s">
        <v>3819</v>
      </c>
      <c r="QEE33" s="45"/>
      <c r="QEF33" s="46" t="s">
        <v>3819</v>
      </c>
      <c r="QEG33" s="133" t="s">
        <v>3837</v>
      </c>
      <c r="QEH33" s="44" t="s">
        <v>3819</v>
      </c>
      <c r="QEI33" s="45"/>
      <c r="QEJ33" s="46" t="s">
        <v>3819</v>
      </c>
      <c r="QEK33" s="133" t="s">
        <v>3837</v>
      </c>
      <c r="QEL33" s="44" t="s">
        <v>3819</v>
      </c>
      <c r="QEM33" s="45"/>
      <c r="QEN33" s="46" t="s">
        <v>3819</v>
      </c>
      <c r="QEO33" s="133" t="s">
        <v>3837</v>
      </c>
      <c r="QEP33" s="44" t="s">
        <v>3819</v>
      </c>
      <c r="QEQ33" s="45"/>
      <c r="QER33" s="46" t="s">
        <v>3819</v>
      </c>
      <c r="QES33" s="133" t="s">
        <v>3837</v>
      </c>
      <c r="QET33" s="44" t="s">
        <v>3819</v>
      </c>
      <c r="QEU33" s="45"/>
      <c r="QEV33" s="46" t="s">
        <v>3819</v>
      </c>
      <c r="QEW33" s="133" t="s">
        <v>3837</v>
      </c>
      <c r="QEX33" s="44" t="s">
        <v>3819</v>
      </c>
      <c r="QEY33" s="45"/>
      <c r="QEZ33" s="46" t="s">
        <v>3819</v>
      </c>
      <c r="QFA33" s="133" t="s">
        <v>3837</v>
      </c>
      <c r="QFB33" s="44" t="s">
        <v>3819</v>
      </c>
      <c r="QFC33" s="45"/>
      <c r="QFD33" s="46" t="s">
        <v>3819</v>
      </c>
      <c r="QFE33" s="133" t="s">
        <v>3837</v>
      </c>
      <c r="QFF33" s="44" t="s">
        <v>3819</v>
      </c>
      <c r="QFG33" s="45"/>
      <c r="QFH33" s="46" t="s">
        <v>3819</v>
      </c>
      <c r="QFI33" s="133" t="s">
        <v>3837</v>
      </c>
      <c r="QFJ33" s="44" t="s">
        <v>3819</v>
      </c>
      <c r="QFK33" s="45"/>
      <c r="QFL33" s="46" t="s">
        <v>3819</v>
      </c>
      <c r="QFM33" s="133" t="s">
        <v>3837</v>
      </c>
      <c r="QFN33" s="44" t="s">
        <v>3819</v>
      </c>
      <c r="QFO33" s="45"/>
      <c r="QFP33" s="46" t="s">
        <v>3819</v>
      </c>
      <c r="QFQ33" s="133" t="s">
        <v>3837</v>
      </c>
      <c r="QFR33" s="44" t="s">
        <v>3819</v>
      </c>
      <c r="QFS33" s="45"/>
      <c r="QFT33" s="46" t="s">
        <v>3819</v>
      </c>
      <c r="QFU33" s="133" t="s">
        <v>3837</v>
      </c>
      <c r="QFV33" s="44" t="s">
        <v>3819</v>
      </c>
      <c r="QFW33" s="45"/>
      <c r="QFX33" s="46" t="s">
        <v>3819</v>
      </c>
      <c r="QFY33" s="133" t="s">
        <v>3837</v>
      </c>
      <c r="QFZ33" s="44" t="s">
        <v>3819</v>
      </c>
      <c r="QGA33" s="45"/>
      <c r="QGB33" s="46" t="s">
        <v>3819</v>
      </c>
      <c r="QGC33" s="133" t="s">
        <v>3837</v>
      </c>
      <c r="QGD33" s="44" t="s">
        <v>3819</v>
      </c>
      <c r="QGE33" s="45"/>
      <c r="QGF33" s="46" t="s">
        <v>3819</v>
      </c>
      <c r="QGG33" s="133" t="s">
        <v>3837</v>
      </c>
      <c r="QGH33" s="44" t="s">
        <v>3819</v>
      </c>
      <c r="QGI33" s="45"/>
      <c r="QGJ33" s="46" t="s">
        <v>3819</v>
      </c>
      <c r="QGK33" s="133" t="s">
        <v>3837</v>
      </c>
      <c r="QGL33" s="44" t="s">
        <v>3819</v>
      </c>
      <c r="QGM33" s="45"/>
      <c r="QGN33" s="46" t="s">
        <v>3819</v>
      </c>
      <c r="QGO33" s="133" t="s">
        <v>3837</v>
      </c>
      <c r="QGP33" s="44" t="s">
        <v>3819</v>
      </c>
      <c r="QGQ33" s="45"/>
      <c r="QGR33" s="46" t="s">
        <v>3819</v>
      </c>
      <c r="QGS33" s="133" t="s">
        <v>3837</v>
      </c>
      <c r="QGT33" s="44" t="s">
        <v>3819</v>
      </c>
      <c r="QGU33" s="45"/>
      <c r="QGV33" s="46" t="s">
        <v>3819</v>
      </c>
      <c r="QGW33" s="133" t="s">
        <v>3837</v>
      </c>
      <c r="QGX33" s="44" t="s">
        <v>3819</v>
      </c>
      <c r="QGY33" s="45"/>
      <c r="QGZ33" s="46" t="s">
        <v>3819</v>
      </c>
      <c r="QHA33" s="133" t="s">
        <v>3837</v>
      </c>
      <c r="QHB33" s="44" t="s">
        <v>3819</v>
      </c>
      <c r="QHC33" s="45"/>
      <c r="QHD33" s="46" t="s">
        <v>3819</v>
      </c>
      <c r="QHE33" s="133" t="s">
        <v>3837</v>
      </c>
      <c r="QHF33" s="44" t="s">
        <v>3819</v>
      </c>
      <c r="QHG33" s="45"/>
      <c r="QHH33" s="46" t="s">
        <v>3819</v>
      </c>
      <c r="QHI33" s="133" t="s">
        <v>3837</v>
      </c>
      <c r="QHJ33" s="44" t="s">
        <v>3819</v>
      </c>
      <c r="QHK33" s="45"/>
      <c r="QHL33" s="46" t="s">
        <v>3819</v>
      </c>
      <c r="QHM33" s="133" t="s">
        <v>3837</v>
      </c>
      <c r="QHN33" s="44" t="s">
        <v>3819</v>
      </c>
      <c r="QHO33" s="45"/>
      <c r="QHP33" s="46" t="s">
        <v>3819</v>
      </c>
      <c r="QHQ33" s="133" t="s">
        <v>3837</v>
      </c>
      <c r="QHR33" s="44" t="s">
        <v>3819</v>
      </c>
      <c r="QHS33" s="45"/>
      <c r="QHT33" s="46" t="s">
        <v>3819</v>
      </c>
      <c r="QHU33" s="133" t="s">
        <v>3837</v>
      </c>
      <c r="QHV33" s="44" t="s">
        <v>3819</v>
      </c>
      <c r="QHW33" s="45"/>
      <c r="QHX33" s="46" t="s">
        <v>3819</v>
      </c>
      <c r="QHY33" s="133" t="s">
        <v>3837</v>
      </c>
      <c r="QHZ33" s="44" t="s">
        <v>3819</v>
      </c>
      <c r="QIA33" s="45"/>
      <c r="QIB33" s="46" t="s">
        <v>3819</v>
      </c>
      <c r="QIC33" s="133" t="s">
        <v>3837</v>
      </c>
      <c r="QID33" s="44" t="s">
        <v>3819</v>
      </c>
      <c r="QIE33" s="45"/>
      <c r="QIF33" s="46" t="s">
        <v>3819</v>
      </c>
      <c r="QIG33" s="133" t="s">
        <v>3837</v>
      </c>
      <c r="QIH33" s="44" t="s">
        <v>3819</v>
      </c>
      <c r="QII33" s="45"/>
      <c r="QIJ33" s="46" t="s">
        <v>3819</v>
      </c>
      <c r="QIK33" s="133" t="s">
        <v>3837</v>
      </c>
      <c r="QIL33" s="44" t="s">
        <v>3819</v>
      </c>
      <c r="QIM33" s="45"/>
      <c r="QIN33" s="46" t="s">
        <v>3819</v>
      </c>
      <c r="QIO33" s="133" t="s">
        <v>3837</v>
      </c>
      <c r="QIP33" s="44" t="s">
        <v>3819</v>
      </c>
      <c r="QIQ33" s="45"/>
      <c r="QIR33" s="46" t="s">
        <v>3819</v>
      </c>
      <c r="QIS33" s="133" t="s">
        <v>3837</v>
      </c>
      <c r="QIT33" s="44" t="s">
        <v>3819</v>
      </c>
      <c r="QIU33" s="45"/>
      <c r="QIV33" s="46" t="s">
        <v>3819</v>
      </c>
      <c r="QIW33" s="133" t="s">
        <v>3837</v>
      </c>
      <c r="QIX33" s="44" t="s">
        <v>3819</v>
      </c>
      <c r="QIY33" s="45"/>
      <c r="QIZ33" s="46" t="s">
        <v>3819</v>
      </c>
      <c r="QJA33" s="133" t="s">
        <v>3837</v>
      </c>
      <c r="QJB33" s="44" t="s">
        <v>3819</v>
      </c>
      <c r="QJC33" s="45"/>
      <c r="QJD33" s="46" t="s">
        <v>3819</v>
      </c>
      <c r="QJE33" s="133" t="s">
        <v>3837</v>
      </c>
      <c r="QJF33" s="44" t="s">
        <v>3819</v>
      </c>
      <c r="QJG33" s="45"/>
      <c r="QJH33" s="46" t="s">
        <v>3819</v>
      </c>
      <c r="QJI33" s="133" t="s">
        <v>3837</v>
      </c>
      <c r="QJJ33" s="44" t="s">
        <v>3819</v>
      </c>
      <c r="QJK33" s="45"/>
      <c r="QJL33" s="46" t="s">
        <v>3819</v>
      </c>
      <c r="QJM33" s="133" t="s">
        <v>3837</v>
      </c>
      <c r="QJN33" s="44" t="s">
        <v>3819</v>
      </c>
      <c r="QJO33" s="45"/>
      <c r="QJP33" s="46" t="s">
        <v>3819</v>
      </c>
      <c r="QJQ33" s="133" t="s">
        <v>3837</v>
      </c>
      <c r="QJR33" s="44" t="s">
        <v>3819</v>
      </c>
      <c r="QJS33" s="45"/>
      <c r="QJT33" s="46" t="s">
        <v>3819</v>
      </c>
      <c r="QJU33" s="133" t="s">
        <v>3837</v>
      </c>
      <c r="QJV33" s="44" t="s">
        <v>3819</v>
      </c>
      <c r="QJW33" s="45"/>
      <c r="QJX33" s="46" t="s">
        <v>3819</v>
      </c>
      <c r="QJY33" s="133" t="s">
        <v>3837</v>
      </c>
      <c r="QJZ33" s="44" t="s">
        <v>3819</v>
      </c>
      <c r="QKA33" s="45"/>
      <c r="QKB33" s="46" t="s">
        <v>3819</v>
      </c>
      <c r="QKC33" s="133" t="s">
        <v>3837</v>
      </c>
      <c r="QKD33" s="44" t="s">
        <v>3819</v>
      </c>
      <c r="QKE33" s="45"/>
      <c r="QKF33" s="46" t="s">
        <v>3819</v>
      </c>
      <c r="QKG33" s="133" t="s">
        <v>3837</v>
      </c>
      <c r="QKH33" s="44" t="s">
        <v>3819</v>
      </c>
      <c r="QKI33" s="45"/>
      <c r="QKJ33" s="46" t="s">
        <v>3819</v>
      </c>
      <c r="QKK33" s="133" t="s">
        <v>3837</v>
      </c>
      <c r="QKL33" s="44" t="s">
        <v>3819</v>
      </c>
      <c r="QKM33" s="45"/>
      <c r="QKN33" s="46" t="s">
        <v>3819</v>
      </c>
      <c r="QKO33" s="133" t="s">
        <v>3837</v>
      </c>
      <c r="QKP33" s="44" t="s">
        <v>3819</v>
      </c>
      <c r="QKQ33" s="45"/>
      <c r="QKR33" s="46" t="s">
        <v>3819</v>
      </c>
      <c r="QKS33" s="133" t="s">
        <v>3837</v>
      </c>
      <c r="QKT33" s="44" t="s">
        <v>3819</v>
      </c>
      <c r="QKU33" s="45"/>
      <c r="QKV33" s="46" t="s">
        <v>3819</v>
      </c>
      <c r="QKW33" s="133" t="s">
        <v>3837</v>
      </c>
      <c r="QKX33" s="44" t="s">
        <v>3819</v>
      </c>
      <c r="QKY33" s="45"/>
      <c r="QKZ33" s="46" t="s">
        <v>3819</v>
      </c>
      <c r="QLA33" s="133" t="s">
        <v>3837</v>
      </c>
      <c r="QLB33" s="44" t="s">
        <v>3819</v>
      </c>
      <c r="QLC33" s="45"/>
      <c r="QLD33" s="46" t="s">
        <v>3819</v>
      </c>
      <c r="QLE33" s="133" t="s">
        <v>3837</v>
      </c>
      <c r="QLF33" s="44" t="s">
        <v>3819</v>
      </c>
      <c r="QLG33" s="45"/>
      <c r="QLH33" s="46" t="s">
        <v>3819</v>
      </c>
      <c r="QLI33" s="133" t="s">
        <v>3837</v>
      </c>
      <c r="QLJ33" s="44" t="s">
        <v>3819</v>
      </c>
      <c r="QLK33" s="45"/>
      <c r="QLL33" s="46" t="s">
        <v>3819</v>
      </c>
      <c r="QLM33" s="133" t="s">
        <v>3837</v>
      </c>
      <c r="QLN33" s="44" t="s">
        <v>3819</v>
      </c>
      <c r="QLO33" s="45"/>
      <c r="QLP33" s="46" t="s">
        <v>3819</v>
      </c>
      <c r="QLQ33" s="133" t="s">
        <v>3837</v>
      </c>
      <c r="QLR33" s="44" t="s">
        <v>3819</v>
      </c>
      <c r="QLS33" s="45"/>
      <c r="QLT33" s="46" t="s">
        <v>3819</v>
      </c>
      <c r="QLU33" s="133" t="s">
        <v>3837</v>
      </c>
      <c r="QLV33" s="44" t="s">
        <v>3819</v>
      </c>
      <c r="QLW33" s="45"/>
      <c r="QLX33" s="46" t="s">
        <v>3819</v>
      </c>
      <c r="QLY33" s="133" t="s">
        <v>3837</v>
      </c>
      <c r="QLZ33" s="44" t="s">
        <v>3819</v>
      </c>
      <c r="QMA33" s="45"/>
      <c r="QMB33" s="46" t="s">
        <v>3819</v>
      </c>
      <c r="QMC33" s="133" t="s">
        <v>3837</v>
      </c>
      <c r="QMD33" s="44" t="s">
        <v>3819</v>
      </c>
      <c r="QME33" s="45"/>
      <c r="QMF33" s="46" t="s">
        <v>3819</v>
      </c>
      <c r="QMG33" s="133" t="s">
        <v>3837</v>
      </c>
      <c r="QMH33" s="44" t="s">
        <v>3819</v>
      </c>
      <c r="QMI33" s="45"/>
      <c r="QMJ33" s="46" t="s">
        <v>3819</v>
      </c>
      <c r="QMK33" s="133" t="s">
        <v>3837</v>
      </c>
      <c r="QML33" s="44" t="s">
        <v>3819</v>
      </c>
      <c r="QMM33" s="45"/>
      <c r="QMN33" s="46" t="s">
        <v>3819</v>
      </c>
      <c r="QMO33" s="133" t="s">
        <v>3837</v>
      </c>
      <c r="QMP33" s="44" t="s">
        <v>3819</v>
      </c>
      <c r="QMQ33" s="45"/>
      <c r="QMR33" s="46" t="s">
        <v>3819</v>
      </c>
      <c r="QMS33" s="133" t="s">
        <v>3837</v>
      </c>
      <c r="QMT33" s="44" t="s">
        <v>3819</v>
      </c>
      <c r="QMU33" s="45"/>
      <c r="QMV33" s="46" t="s">
        <v>3819</v>
      </c>
      <c r="QMW33" s="133" t="s">
        <v>3837</v>
      </c>
      <c r="QMX33" s="44" t="s">
        <v>3819</v>
      </c>
      <c r="QMY33" s="45"/>
      <c r="QMZ33" s="46" t="s">
        <v>3819</v>
      </c>
      <c r="QNA33" s="133" t="s">
        <v>3837</v>
      </c>
      <c r="QNB33" s="44" t="s">
        <v>3819</v>
      </c>
      <c r="QNC33" s="45"/>
      <c r="QND33" s="46" t="s">
        <v>3819</v>
      </c>
      <c r="QNE33" s="133" t="s">
        <v>3837</v>
      </c>
      <c r="QNF33" s="44" t="s">
        <v>3819</v>
      </c>
      <c r="QNG33" s="45"/>
      <c r="QNH33" s="46" t="s">
        <v>3819</v>
      </c>
      <c r="QNI33" s="133" t="s">
        <v>3837</v>
      </c>
      <c r="QNJ33" s="44" t="s">
        <v>3819</v>
      </c>
      <c r="QNK33" s="45"/>
      <c r="QNL33" s="46" t="s">
        <v>3819</v>
      </c>
      <c r="QNM33" s="133" t="s">
        <v>3837</v>
      </c>
      <c r="QNN33" s="44" t="s">
        <v>3819</v>
      </c>
      <c r="QNO33" s="45"/>
      <c r="QNP33" s="46" t="s">
        <v>3819</v>
      </c>
      <c r="QNQ33" s="133" t="s">
        <v>3837</v>
      </c>
      <c r="QNR33" s="44" t="s">
        <v>3819</v>
      </c>
      <c r="QNS33" s="45"/>
      <c r="QNT33" s="46" t="s">
        <v>3819</v>
      </c>
      <c r="QNU33" s="133" t="s">
        <v>3837</v>
      </c>
      <c r="QNV33" s="44" t="s">
        <v>3819</v>
      </c>
      <c r="QNW33" s="45"/>
      <c r="QNX33" s="46" t="s">
        <v>3819</v>
      </c>
      <c r="QNY33" s="133" t="s">
        <v>3837</v>
      </c>
      <c r="QNZ33" s="44" t="s">
        <v>3819</v>
      </c>
      <c r="QOA33" s="45"/>
      <c r="QOB33" s="46" t="s">
        <v>3819</v>
      </c>
      <c r="QOC33" s="133" t="s">
        <v>3837</v>
      </c>
      <c r="QOD33" s="44" t="s">
        <v>3819</v>
      </c>
      <c r="QOE33" s="45"/>
      <c r="QOF33" s="46" t="s">
        <v>3819</v>
      </c>
      <c r="QOG33" s="133" t="s">
        <v>3837</v>
      </c>
      <c r="QOH33" s="44" t="s">
        <v>3819</v>
      </c>
      <c r="QOI33" s="45"/>
      <c r="QOJ33" s="46" t="s">
        <v>3819</v>
      </c>
      <c r="QOK33" s="133" t="s">
        <v>3837</v>
      </c>
      <c r="QOL33" s="44" t="s">
        <v>3819</v>
      </c>
      <c r="QOM33" s="45"/>
      <c r="QON33" s="46" t="s">
        <v>3819</v>
      </c>
      <c r="QOO33" s="133" t="s">
        <v>3837</v>
      </c>
      <c r="QOP33" s="44" t="s">
        <v>3819</v>
      </c>
      <c r="QOQ33" s="45"/>
      <c r="QOR33" s="46" t="s">
        <v>3819</v>
      </c>
      <c r="QOS33" s="133" t="s">
        <v>3837</v>
      </c>
      <c r="QOT33" s="44" t="s">
        <v>3819</v>
      </c>
      <c r="QOU33" s="45"/>
      <c r="QOV33" s="46" t="s">
        <v>3819</v>
      </c>
      <c r="QOW33" s="133" t="s">
        <v>3837</v>
      </c>
      <c r="QOX33" s="44" t="s">
        <v>3819</v>
      </c>
      <c r="QOY33" s="45"/>
      <c r="QOZ33" s="46" t="s">
        <v>3819</v>
      </c>
      <c r="QPA33" s="133" t="s">
        <v>3837</v>
      </c>
      <c r="QPB33" s="44" t="s">
        <v>3819</v>
      </c>
      <c r="QPC33" s="45"/>
      <c r="QPD33" s="46" t="s">
        <v>3819</v>
      </c>
      <c r="QPE33" s="133" t="s">
        <v>3837</v>
      </c>
      <c r="QPF33" s="44" t="s">
        <v>3819</v>
      </c>
      <c r="QPG33" s="45"/>
      <c r="QPH33" s="46" t="s">
        <v>3819</v>
      </c>
      <c r="QPI33" s="133" t="s">
        <v>3837</v>
      </c>
      <c r="QPJ33" s="44" t="s">
        <v>3819</v>
      </c>
      <c r="QPK33" s="45"/>
      <c r="QPL33" s="46" t="s">
        <v>3819</v>
      </c>
      <c r="QPM33" s="133" t="s">
        <v>3837</v>
      </c>
      <c r="QPN33" s="44" t="s">
        <v>3819</v>
      </c>
      <c r="QPO33" s="45"/>
      <c r="QPP33" s="46" t="s">
        <v>3819</v>
      </c>
      <c r="QPQ33" s="133" t="s">
        <v>3837</v>
      </c>
      <c r="QPR33" s="44" t="s">
        <v>3819</v>
      </c>
      <c r="QPS33" s="45"/>
      <c r="QPT33" s="46" t="s">
        <v>3819</v>
      </c>
      <c r="QPU33" s="133" t="s">
        <v>3837</v>
      </c>
      <c r="QPV33" s="44" t="s">
        <v>3819</v>
      </c>
      <c r="QPW33" s="45"/>
      <c r="QPX33" s="46" t="s">
        <v>3819</v>
      </c>
      <c r="QPY33" s="133" t="s">
        <v>3837</v>
      </c>
      <c r="QPZ33" s="44" t="s">
        <v>3819</v>
      </c>
      <c r="QQA33" s="45"/>
      <c r="QQB33" s="46" t="s">
        <v>3819</v>
      </c>
      <c r="QQC33" s="133" t="s">
        <v>3837</v>
      </c>
      <c r="QQD33" s="44" t="s">
        <v>3819</v>
      </c>
      <c r="QQE33" s="45"/>
      <c r="QQF33" s="46" t="s">
        <v>3819</v>
      </c>
      <c r="QQG33" s="133" t="s">
        <v>3837</v>
      </c>
      <c r="QQH33" s="44" t="s">
        <v>3819</v>
      </c>
      <c r="QQI33" s="45"/>
      <c r="QQJ33" s="46" t="s">
        <v>3819</v>
      </c>
      <c r="QQK33" s="133" t="s">
        <v>3837</v>
      </c>
      <c r="QQL33" s="44" t="s">
        <v>3819</v>
      </c>
      <c r="QQM33" s="45"/>
      <c r="QQN33" s="46" t="s">
        <v>3819</v>
      </c>
      <c r="QQO33" s="133" t="s">
        <v>3837</v>
      </c>
      <c r="QQP33" s="44" t="s">
        <v>3819</v>
      </c>
      <c r="QQQ33" s="45"/>
      <c r="QQR33" s="46" t="s">
        <v>3819</v>
      </c>
      <c r="QQS33" s="133" t="s">
        <v>3837</v>
      </c>
      <c r="QQT33" s="44" t="s">
        <v>3819</v>
      </c>
      <c r="QQU33" s="45"/>
      <c r="QQV33" s="46" t="s">
        <v>3819</v>
      </c>
      <c r="QQW33" s="133" t="s">
        <v>3837</v>
      </c>
      <c r="QQX33" s="44" t="s">
        <v>3819</v>
      </c>
      <c r="QQY33" s="45"/>
      <c r="QQZ33" s="46" t="s">
        <v>3819</v>
      </c>
      <c r="QRA33" s="133" t="s">
        <v>3837</v>
      </c>
      <c r="QRB33" s="44" t="s">
        <v>3819</v>
      </c>
      <c r="QRC33" s="45"/>
      <c r="QRD33" s="46" t="s">
        <v>3819</v>
      </c>
      <c r="QRE33" s="133" t="s">
        <v>3837</v>
      </c>
      <c r="QRF33" s="44" t="s">
        <v>3819</v>
      </c>
      <c r="QRG33" s="45"/>
      <c r="QRH33" s="46" t="s">
        <v>3819</v>
      </c>
      <c r="QRI33" s="133" t="s">
        <v>3837</v>
      </c>
      <c r="QRJ33" s="44" t="s">
        <v>3819</v>
      </c>
      <c r="QRK33" s="45"/>
      <c r="QRL33" s="46" t="s">
        <v>3819</v>
      </c>
      <c r="QRM33" s="133" t="s">
        <v>3837</v>
      </c>
      <c r="QRN33" s="44" t="s">
        <v>3819</v>
      </c>
      <c r="QRO33" s="45"/>
      <c r="QRP33" s="46" t="s">
        <v>3819</v>
      </c>
      <c r="QRQ33" s="133" t="s">
        <v>3837</v>
      </c>
      <c r="QRR33" s="44" t="s">
        <v>3819</v>
      </c>
      <c r="QRS33" s="45"/>
      <c r="QRT33" s="46" t="s">
        <v>3819</v>
      </c>
      <c r="QRU33" s="133" t="s">
        <v>3837</v>
      </c>
      <c r="QRV33" s="44" t="s">
        <v>3819</v>
      </c>
      <c r="QRW33" s="45"/>
      <c r="QRX33" s="46" t="s">
        <v>3819</v>
      </c>
      <c r="QRY33" s="133" t="s">
        <v>3837</v>
      </c>
      <c r="QRZ33" s="44" t="s">
        <v>3819</v>
      </c>
      <c r="QSA33" s="45"/>
      <c r="QSB33" s="46" t="s">
        <v>3819</v>
      </c>
      <c r="QSC33" s="133" t="s">
        <v>3837</v>
      </c>
      <c r="QSD33" s="44" t="s">
        <v>3819</v>
      </c>
      <c r="QSE33" s="45"/>
      <c r="QSF33" s="46" t="s">
        <v>3819</v>
      </c>
      <c r="QSG33" s="133" t="s">
        <v>3837</v>
      </c>
      <c r="QSH33" s="44" t="s">
        <v>3819</v>
      </c>
      <c r="QSI33" s="45"/>
      <c r="QSJ33" s="46" t="s">
        <v>3819</v>
      </c>
      <c r="QSK33" s="133" t="s">
        <v>3837</v>
      </c>
      <c r="QSL33" s="44" t="s">
        <v>3819</v>
      </c>
      <c r="QSM33" s="45"/>
      <c r="QSN33" s="46" t="s">
        <v>3819</v>
      </c>
      <c r="QSO33" s="133" t="s">
        <v>3837</v>
      </c>
      <c r="QSP33" s="44" t="s">
        <v>3819</v>
      </c>
      <c r="QSQ33" s="45"/>
      <c r="QSR33" s="46" t="s">
        <v>3819</v>
      </c>
      <c r="QSS33" s="133" t="s">
        <v>3837</v>
      </c>
      <c r="QST33" s="44" t="s">
        <v>3819</v>
      </c>
      <c r="QSU33" s="45"/>
      <c r="QSV33" s="46" t="s">
        <v>3819</v>
      </c>
      <c r="QSW33" s="133" t="s">
        <v>3837</v>
      </c>
      <c r="QSX33" s="44" t="s">
        <v>3819</v>
      </c>
      <c r="QSY33" s="45"/>
      <c r="QSZ33" s="46" t="s">
        <v>3819</v>
      </c>
      <c r="QTA33" s="133" t="s">
        <v>3837</v>
      </c>
      <c r="QTB33" s="44" t="s">
        <v>3819</v>
      </c>
      <c r="QTC33" s="45"/>
      <c r="QTD33" s="46" t="s">
        <v>3819</v>
      </c>
      <c r="QTE33" s="133" t="s">
        <v>3837</v>
      </c>
      <c r="QTF33" s="44" t="s">
        <v>3819</v>
      </c>
      <c r="QTG33" s="45"/>
      <c r="QTH33" s="46" t="s">
        <v>3819</v>
      </c>
      <c r="QTI33" s="133" t="s">
        <v>3837</v>
      </c>
      <c r="QTJ33" s="44" t="s">
        <v>3819</v>
      </c>
      <c r="QTK33" s="45"/>
      <c r="QTL33" s="46" t="s">
        <v>3819</v>
      </c>
      <c r="QTM33" s="133" t="s">
        <v>3837</v>
      </c>
      <c r="QTN33" s="44" t="s">
        <v>3819</v>
      </c>
      <c r="QTO33" s="45"/>
      <c r="QTP33" s="46" t="s">
        <v>3819</v>
      </c>
      <c r="QTQ33" s="133" t="s">
        <v>3837</v>
      </c>
      <c r="QTR33" s="44" t="s">
        <v>3819</v>
      </c>
      <c r="QTS33" s="45"/>
      <c r="QTT33" s="46" t="s">
        <v>3819</v>
      </c>
      <c r="QTU33" s="133" t="s">
        <v>3837</v>
      </c>
      <c r="QTV33" s="44" t="s">
        <v>3819</v>
      </c>
      <c r="QTW33" s="45"/>
      <c r="QTX33" s="46" t="s">
        <v>3819</v>
      </c>
      <c r="QTY33" s="133" t="s">
        <v>3837</v>
      </c>
      <c r="QTZ33" s="44" t="s">
        <v>3819</v>
      </c>
      <c r="QUA33" s="45"/>
      <c r="QUB33" s="46" t="s">
        <v>3819</v>
      </c>
      <c r="QUC33" s="133" t="s">
        <v>3837</v>
      </c>
      <c r="QUD33" s="44" t="s">
        <v>3819</v>
      </c>
      <c r="QUE33" s="45"/>
      <c r="QUF33" s="46" t="s">
        <v>3819</v>
      </c>
      <c r="QUG33" s="133" t="s">
        <v>3837</v>
      </c>
      <c r="QUH33" s="44" t="s">
        <v>3819</v>
      </c>
      <c r="QUI33" s="45"/>
      <c r="QUJ33" s="46" t="s">
        <v>3819</v>
      </c>
      <c r="QUK33" s="133" t="s">
        <v>3837</v>
      </c>
      <c r="QUL33" s="44" t="s">
        <v>3819</v>
      </c>
      <c r="QUM33" s="45"/>
      <c r="QUN33" s="46" t="s">
        <v>3819</v>
      </c>
      <c r="QUO33" s="133" t="s">
        <v>3837</v>
      </c>
      <c r="QUP33" s="44" t="s">
        <v>3819</v>
      </c>
      <c r="QUQ33" s="45"/>
      <c r="QUR33" s="46" t="s">
        <v>3819</v>
      </c>
      <c r="QUS33" s="133" t="s">
        <v>3837</v>
      </c>
      <c r="QUT33" s="44" t="s">
        <v>3819</v>
      </c>
      <c r="QUU33" s="45"/>
      <c r="QUV33" s="46" t="s">
        <v>3819</v>
      </c>
      <c r="QUW33" s="133" t="s">
        <v>3837</v>
      </c>
      <c r="QUX33" s="44" t="s">
        <v>3819</v>
      </c>
      <c r="QUY33" s="45"/>
      <c r="QUZ33" s="46" t="s">
        <v>3819</v>
      </c>
      <c r="QVA33" s="133" t="s">
        <v>3837</v>
      </c>
      <c r="QVB33" s="44" t="s">
        <v>3819</v>
      </c>
      <c r="QVC33" s="45"/>
      <c r="QVD33" s="46" t="s">
        <v>3819</v>
      </c>
      <c r="QVE33" s="133" t="s">
        <v>3837</v>
      </c>
      <c r="QVF33" s="44" t="s">
        <v>3819</v>
      </c>
      <c r="QVG33" s="45"/>
      <c r="QVH33" s="46" t="s">
        <v>3819</v>
      </c>
      <c r="QVI33" s="133" t="s">
        <v>3837</v>
      </c>
      <c r="QVJ33" s="44" t="s">
        <v>3819</v>
      </c>
      <c r="QVK33" s="45"/>
      <c r="QVL33" s="46" t="s">
        <v>3819</v>
      </c>
      <c r="QVM33" s="133" t="s">
        <v>3837</v>
      </c>
      <c r="QVN33" s="44" t="s">
        <v>3819</v>
      </c>
      <c r="QVO33" s="45"/>
      <c r="QVP33" s="46" t="s">
        <v>3819</v>
      </c>
      <c r="QVQ33" s="133" t="s">
        <v>3837</v>
      </c>
      <c r="QVR33" s="44" t="s">
        <v>3819</v>
      </c>
      <c r="QVS33" s="45"/>
      <c r="QVT33" s="46" t="s">
        <v>3819</v>
      </c>
      <c r="QVU33" s="133" t="s">
        <v>3837</v>
      </c>
      <c r="QVV33" s="44" t="s">
        <v>3819</v>
      </c>
      <c r="QVW33" s="45"/>
      <c r="QVX33" s="46" t="s">
        <v>3819</v>
      </c>
      <c r="QVY33" s="133" t="s">
        <v>3837</v>
      </c>
      <c r="QVZ33" s="44" t="s">
        <v>3819</v>
      </c>
      <c r="QWA33" s="45"/>
      <c r="QWB33" s="46" t="s">
        <v>3819</v>
      </c>
      <c r="QWC33" s="133" t="s">
        <v>3837</v>
      </c>
      <c r="QWD33" s="44" t="s">
        <v>3819</v>
      </c>
      <c r="QWE33" s="45"/>
      <c r="QWF33" s="46" t="s">
        <v>3819</v>
      </c>
      <c r="QWG33" s="133" t="s">
        <v>3837</v>
      </c>
      <c r="QWH33" s="44" t="s">
        <v>3819</v>
      </c>
      <c r="QWI33" s="45"/>
      <c r="QWJ33" s="46" t="s">
        <v>3819</v>
      </c>
      <c r="QWK33" s="133" t="s">
        <v>3837</v>
      </c>
      <c r="QWL33" s="44" t="s">
        <v>3819</v>
      </c>
      <c r="QWM33" s="45"/>
      <c r="QWN33" s="46" t="s">
        <v>3819</v>
      </c>
      <c r="QWO33" s="133" t="s">
        <v>3837</v>
      </c>
      <c r="QWP33" s="44" t="s">
        <v>3819</v>
      </c>
      <c r="QWQ33" s="45"/>
      <c r="QWR33" s="46" t="s">
        <v>3819</v>
      </c>
      <c r="QWS33" s="133" t="s">
        <v>3837</v>
      </c>
      <c r="QWT33" s="44" t="s">
        <v>3819</v>
      </c>
      <c r="QWU33" s="45"/>
      <c r="QWV33" s="46" t="s">
        <v>3819</v>
      </c>
      <c r="QWW33" s="133" t="s">
        <v>3837</v>
      </c>
      <c r="QWX33" s="44" t="s">
        <v>3819</v>
      </c>
      <c r="QWY33" s="45"/>
      <c r="QWZ33" s="46" t="s">
        <v>3819</v>
      </c>
      <c r="QXA33" s="133" t="s">
        <v>3837</v>
      </c>
      <c r="QXB33" s="44" t="s">
        <v>3819</v>
      </c>
      <c r="QXC33" s="45"/>
      <c r="QXD33" s="46" t="s">
        <v>3819</v>
      </c>
      <c r="QXE33" s="133" t="s">
        <v>3837</v>
      </c>
      <c r="QXF33" s="44" t="s">
        <v>3819</v>
      </c>
      <c r="QXG33" s="45"/>
      <c r="QXH33" s="46" t="s">
        <v>3819</v>
      </c>
      <c r="QXI33" s="133" t="s">
        <v>3837</v>
      </c>
      <c r="QXJ33" s="44" t="s">
        <v>3819</v>
      </c>
      <c r="QXK33" s="45"/>
      <c r="QXL33" s="46" t="s">
        <v>3819</v>
      </c>
      <c r="QXM33" s="133" t="s">
        <v>3837</v>
      </c>
      <c r="QXN33" s="44" t="s">
        <v>3819</v>
      </c>
      <c r="QXO33" s="45"/>
      <c r="QXP33" s="46" t="s">
        <v>3819</v>
      </c>
      <c r="QXQ33" s="133" t="s">
        <v>3837</v>
      </c>
      <c r="QXR33" s="44" t="s">
        <v>3819</v>
      </c>
      <c r="QXS33" s="45"/>
      <c r="QXT33" s="46" t="s">
        <v>3819</v>
      </c>
      <c r="QXU33" s="133" t="s">
        <v>3837</v>
      </c>
      <c r="QXV33" s="44" t="s">
        <v>3819</v>
      </c>
      <c r="QXW33" s="45"/>
      <c r="QXX33" s="46" t="s">
        <v>3819</v>
      </c>
      <c r="QXY33" s="133" t="s">
        <v>3837</v>
      </c>
      <c r="QXZ33" s="44" t="s">
        <v>3819</v>
      </c>
      <c r="QYA33" s="45"/>
      <c r="QYB33" s="46" t="s">
        <v>3819</v>
      </c>
      <c r="QYC33" s="133" t="s">
        <v>3837</v>
      </c>
      <c r="QYD33" s="44" t="s">
        <v>3819</v>
      </c>
      <c r="QYE33" s="45"/>
      <c r="QYF33" s="46" t="s">
        <v>3819</v>
      </c>
      <c r="QYG33" s="133" t="s">
        <v>3837</v>
      </c>
      <c r="QYH33" s="44" t="s">
        <v>3819</v>
      </c>
      <c r="QYI33" s="45"/>
      <c r="QYJ33" s="46" t="s">
        <v>3819</v>
      </c>
      <c r="QYK33" s="133" t="s">
        <v>3837</v>
      </c>
      <c r="QYL33" s="44" t="s">
        <v>3819</v>
      </c>
      <c r="QYM33" s="45"/>
      <c r="QYN33" s="46" t="s">
        <v>3819</v>
      </c>
      <c r="QYO33" s="133" t="s">
        <v>3837</v>
      </c>
      <c r="QYP33" s="44" t="s">
        <v>3819</v>
      </c>
      <c r="QYQ33" s="45"/>
      <c r="QYR33" s="46" t="s">
        <v>3819</v>
      </c>
      <c r="QYS33" s="133" t="s">
        <v>3837</v>
      </c>
      <c r="QYT33" s="44" t="s">
        <v>3819</v>
      </c>
      <c r="QYU33" s="45"/>
      <c r="QYV33" s="46" t="s">
        <v>3819</v>
      </c>
      <c r="QYW33" s="133" t="s">
        <v>3837</v>
      </c>
      <c r="QYX33" s="44" t="s">
        <v>3819</v>
      </c>
      <c r="QYY33" s="45"/>
      <c r="QYZ33" s="46" t="s">
        <v>3819</v>
      </c>
      <c r="QZA33" s="133" t="s">
        <v>3837</v>
      </c>
      <c r="QZB33" s="44" t="s">
        <v>3819</v>
      </c>
      <c r="QZC33" s="45"/>
      <c r="QZD33" s="46" t="s">
        <v>3819</v>
      </c>
      <c r="QZE33" s="133" t="s">
        <v>3837</v>
      </c>
      <c r="QZF33" s="44" t="s">
        <v>3819</v>
      </c>
      <c r="QZG33" s="45"/>
      <c r="QZH33" s="46" t="s">
        <v>3819</v>
      </c>
      <c r="QZI33" s="133" t="s">
        <v>3837</v>
      </c>
      <c r="QZJ33" s="44" t="s">
        <v>3819</v>
      </c>
      <c r="QZK33" s="45"/>
      <c r="QZL33" s="46" t="s">
        <v>3819</v>
      </c>
      <c r="QZM33" s="133" t="s">
        <v>3837</v>
      </c>
      <c r="QZN33" s="44" t="s">
        <v>3819</v>
      </c>
      <c r="QZO33" s="45"/>
      <c r="QZP33" s="46" t="s">
        <v>3819</v>
      </c>
      <c r="QZQ33" s="133" t="s">
        <v>3837</v>
      </c>
      <c r="QZR33" s="44" t="s">
        <v>3819</v>
      </c>
      <c r="QZS33" s="45"/>
      <c r="QZT33" s="46" t="s">
        <v>3819</v>
      </c>
      <c r="QZU33" s="133" t="s">
        <v>3837</v>
      </c>
      <c r="QZV33" s="44" t="s">
        <v>3819</v>
      </c>
      <c r="QZW33" s="45"/>
      <c r="QZX33" s="46" t="s">
        <v>3819</v>
      </c>
      <c r="QZY33" s="133" t="s">
        <v>3837</v>
      </c>
      <c r="QZZ33" s="44" t="s">
        <v>3819</v>
      </c>
      <c r="RAA33" s="45"/>
      <c r="RAB33" s="46" t="s">
        <v>3819</v>
      </c>
      <c r="RAC33" s="133" t="s">
        <v>3837</v>
      </c>
      <c r="RAD33" s="44" t="s">
        <v>3819</v>
      </c>
      <c r="RAE33" s="45"/>
      <c r="RAF33" s="46" t="s">
        <v>3819</v>
      </c>
      <c r="RAG33" s="133" t="s">
        <v>3837</v>
      </c>
      <c r="RAH33" s="44" t="s">
        <v>3819</v>
      </c>
      <c r="RAI33" s="45"/>
      <c r="RAJ33" s="46" t="s">
        <v>3819</v>
      </c>
      <c r="RAK33" s="133" t="s">
        <v>3837</v>
      </c>
      <c r="RAL33" s="44" t="s">
        <v>3819</v>
      </c>
      <c r="RAM33" s="45"/>
      <c r="RAN33" s="46" t="s">
        <v>3819</v>
      </c>
      <c r="RAO33" s="133" t="s">
        <v>3837</v>
      </c>
      <c r="RAP33" s="44" t="s">
        <v>3819</v>
      </c>
      <c r="RAQ33" s="45"/>
      <c r="RAR33" s="46" t="s">
        <v>3819</v>
      </c>
      <c r="RAS33" s="133" t="s">
        <v>3837</v>
      </c>
      <c r="RAT33" s="44" t="s">
        <v>3819</v>
      </c>
      <c r="RAU33" s="45"/>
      <c r="RAV33" s="46" t="s">
        <v>3819</v>
      </c>
      <c r="RAW33" s="133" t="s">
        <v>3837</v>
      </c>
      <c r="RAX33" s="44" t="s">
        <v>3819</v>
      </c>
      <c r="RAY33" s="45"/>
      <c r="RAZ33" s="46" t="s">
        <v>3819</v>
      </c>
      <c r="RBA33" s="133" t="s">
        <v>3837</v>
      </c>
      <c r="RBB33" s="44" t="s">
        <v>3819</v>
      </c>
      <c r="RBC33" s="45"/>
      <c r="RBD33" s="46" t="s">
        <v>3819</v>
      </c>
      <c r="RBE33" s="133" t="s">
        <v>3837</v>
      </c>
      <c r="RBF33" s="44" t="s">
        <v>3819</v>
      </c>
      <c r="RBG33" s="45"/>
      <c r="RBH33" s="46" t="s">
        <v>3819</v>
      </c>
      <c r="RBI33" s="133" t="s">
        <v>3837</v>
      </c>
      <c r="RBJ33" s="44" t="s">
        <v>3819</v>
      </c>
      <c r="RBK33" s="45"/>
      <c r="RBL33" s="46" t="s">
        <v>3819</v>
      </c>
      <c r="RBM33" s="133" t="s">
        <v>3837</v>
      </c>
      <c r="RBN33" s="44" t="s">
        <v>3819</v>
      </c>
      <c r="RBO33" s="45"/>
      <c r="RBP33" s="46" t="s">
        <v>3819</v>
      </c>
      <c r="RBQ33" s="133" t="s">
        <v>3837</v>
      </c>
      <c r="RBR33" s="44" t="s">
        <v>3819</v>
      </c>
      <c r="RBS33" s="45"/>
      <c r="RBT33" s="46" t="s">
        <v>3819</v>
      </c>
      <c r="RBU33" s="133" t="s">
        <v>3837</v>
      </c>
      <c r="RBV33" s="44" t="s">
        <v>3819</v>
      </c>
      <c r="RBW33" s="45"/>
      <c r="RBX33" s="46" t="s">
        <v>3819</v>
      </c>
      <c r="RBY33" s="133" t="s">
        <v>3837</v>
      </c>
      <c r="RBZ33" s="44" t="s">
        <v>3819</v>
      </c>
      <c r="RCA33" s="45"/>
      <c r="RCB33" s="46" t="s">
        <v>3819</v>
      </c>
      <c r="RCC33" s="133" t="s">
        <v>3837</v>
      </c>
      <c r="RCD33" s="44" t="s">
        <v>3819</v>
      </c>
      <c r="RCE33" s="45"/>
      <c r="RCF33" s="46" t="s">
        <v>3819</v>
      </c>
      <c r="RCG33" s="133" t="s">
        <v>3837</v>
      </c>
      <c r="RCH33" s="44" t="s">
        <v>3819</v>
      </c>
      <c r="RCI33" s="45"/>
      <c r="RCJ33" s="46" t="s">
        <v>3819</v>
      </c>
      <c r="RCK33" s="133" t="s">
        <v>3837</v>
      </c>
      <c r="RCL33" s="44" t="s">
        <v>3819</v>
      </c>
      <c r="RCM33" s="45"/>
      <c r="RCN33" s="46" t="s">
        <v>3819</v>
      </c>
      <c r="RCO33" s="133" t="s">
        <v>3837</v>
      </c>
      <c r="RCP33" s="44" t="s">
        <v>3819</v>
      </c>
      <c r="RCQ33" s="45"/>
      <c r="RCR33" s="46" t="s">
        <v>3819</v>
      </c>
      <c r="RCS33" s="133" t="s">
        <v>3837</v>
      </c>
      <c r="RCT33" s="44" t="s">
        <v>3819</v>
      </c>
      <c r="RCU33" s="45"/>
      <c r="RCV33" s="46" t="s">
        <v>3819</v>
      </c>
      <c r="RCW33" s="133" t="s">
        <v>3837</v>
      </c>
      <c r="RCX33" s="44" t="s">
        <v>3819</v>
      </c>
      <c r="RCY33" s="45"/>
      <c r="RCZ33" s="46" t="s">
        <v>3819</v>
      </c>
      <c r="RDA33" s="133" t="s">
        <v>3837</v>
      </c>
      <c r="RDB33" s="44" t="s">
        <v>3819</v>
      </c>
      <c r="RDC33" s="45"/>
      <c r="RDD33" s="46" t="s">
        <v>3819</v>
      </c>
      <c r="RDE33" s="133" t="s">
        <v>3837</v>
      </c>
      <c r="RDF33" s="44" t="s">
        <v>3819</v>
      </c>
      <c r="RDG33" s="45"/>
      <c r="RDH33" s="46" t="s">
        <v>3819</v>
      </c>
      <c r="RDI33" s="133" t="s">
        <v>3837</v>
      </c>
      <c r="RDJ33" s="44" t="s">
        <v>3819</v>
      </c>
      <c r="RDK33" s="45"/>
      <c r="RDL33" s="46" t="s">
        <v>3819</v>
      </c>
      <c r="RDM33" s="133" t="s">
        <v>3837</v>
      </c>
      <c r="RDN33" s="44" t="s">
        <v>3819</v>
      </c>
      <c r="RDO33" s="45"/>
      <c r="RDP33" s="46" t="s">
        <v>3819</v>
      </c>
      <c r="RDQ33" s="133" t="s">
        <v>3837</v>
      </c>
      <c r="RDR33" s="44" t="s">
        <v>3819</v>
      </c>
      <c r="RDS33" s="45"/>
      <c r="RDT33" s="46" t="s">
        <v>3819</v>
      </c>
      <c r="RDU33" s="133" t="s">
        <v>3837</v>
      </c>
      <c r="RDV33" s="44" t="s">
        <v>3819</v>
      </c>
      <c r="RDW33" s="45"/>
      <c r="RDX33" s="46" t="s">
        <v>3819</v>
      </c>
      <c r="RDY33" s="133" t="s">
        <v>3837</v>
      </c>
      <c r="RDZ33" s="44" t="s">
        <v>3819</v>
      </c>
      <c r="REA33" s="45"/>
      <c r="REB33" s="46" t="s">
        <v>3819</v>
      </c>
      <c r="REC33" s="133" t="s">
        <v>3837</v>
      </c>
      <c r="RED33" s="44" t="s">
        <v>3819</v>
      </c>
      <c r="REE33" s="45"/>
      <c r="REF33" s="46" t="s">
        <v>3819</v>
      </c>
      <c r="REG33" s="133" t="s">
        <v>3837</v>
      </c>
      <c r="REH33" s="44" t="s">
        <v>3819</v>
      </c>
      <c r="REI33" s="45"/>
      <c r="REJ33" s="46" t="s">
        <v>3819</v>
      </c>
      <c r="REK33" s="133" t="s">
        <v>3837</v>
      </c>
      <c r="REL33" s="44" t="s">
        <v>3819</v>
      </c>
      <c r="REM33" s="45"/>
      <c r="REN33" s="46" t="s">
        <v>3819</v>
      </c>
      <c r="REO33" s="133" t="s">
        <v>3837</v>
      </c>
      <c r="REP33" s="44" t="s">
        <v>3819</v>
      </c>
      <c r="REQ33" s="45"/>
      <c r="RER33" s="46" t="s">
        <v>3819</v>
      </c>
      <c r="RES33" s="133" t="s">
        <v>3837</v>
      </c>
      <c r="RET33" s="44" t="s">
        <v>3819</v>
      </c>
      <c r="REU33" s="45"/>
      <c r="REV33" s="46" t="s">
        <v>3819</v>
      </c>
      <c r="REW33" s="133" t="s">
        <v>3837</v>
      </c>
      <c r="REX33" s="44" t="s">
        <v>3819</v>
      </c>
      <c r="REY33" s="45"/>
      <c r="REZ33" s="46" t="s">
        <v>3819</v>
      </c>
      <c r="RFA33" s="133" t="s">
        <v>3837</v>
      </c>
      <c r="RFB33" s="44" t="s">
        <v>3819</v>
      </c>
      <c r="RFC33" s="45"/>
      <c r="RFD33" s="46" t="s">
        <v>3819</v>
      </c>
      <c r="RFE33" s="133" t="s">
        <v>3837</v>
      </c>
      <c r="RFF33" s="44" t="s">
        <v>3819</v>
      </c>
      <c r="RFG33" s="45"/>
      <c r="RFH33" s="46" t="s">
        <v>3819</v>
      </c>
      <c r="RFI33" s="133" t="s">
        <v>3837</v>
      </c>
      <c r="RFJ33" s="44" t="s">
        <v>3819</v>
      </c>
      <c r="RFK33" s="45"/>
      <c r="RFL33" s="46" t="s">
        <v>3819</v>
      </c>
      <c r="RFM33" s="133" t="s">
        <v>3837</v>
      </c>
      <c r="RFN33" s="44" t="s">
        <v>3819</v>
      </c>
      <c r="RFO33" s="45"/>
      <c r="RFP33" s="46" t="s">
        <v>3819</v>
      </c>
      <c r="RFQ33" s="133" t="s">
        <v>3837</v>
      </c>
      <c r="RFR33" s="44" t="s">
        <v>3819</v>
      </c>
      <c r="RFS33" s="45"/>
      <c r="RFT33" s="46" t="s">
        <v>3819</v>
      </c>
      <c r="RFU33" s="133" t="s">
        <v>3837</v>
      </c>
      <c r="RFV33" s="44" t="s">
        <v>3819</v>
      </c>
      <c r="RFW33" s="45"/>
      <c r="RFX33" s="46" t="s">
        <v>3819</v>
      </c>
      <c r="RFY33" s="133" t="s">
        <v>3837</v>
      </c>
      <c r="RFZ33" s="44" t="s">
        <v>3819</v>
      </c>
      <c r="RGA33" s="45"/>
      <c r="RGB33" s="46" t="s">
        <v>3819</v>
      </c>
      <c r="RGC33" s="133" t="s">
        <v>3837</v>
      </c>
      <c r="RGD33" s="44" t="s">
        <v>3819</v>
      </c>
      <c r="RGE33" s="45"/>
      <c r="RGF33" s="46" t="s">
        <v>3819</v>
      </c>
      <c r="RGG33" s="133" t="s">
        <v>3837</v>
      </c>
      <c r="RGH33" s="44" t="s">
        <v>3819</v>
      </c>
      <c r="RGI33" s="45"/>
      <c r="RGJ33" s="46" t="s">
        <v>3819</v>
      </c>
      <c r="RGK33" s="133" t="s">
        <v>3837</v>
      </c>
      <c r="RGL33" s="44" t="s">
        <v>3819</v>
      </c>
      <c r="RGM33" s="45"/>
      <c r="RGN33" s="46" t="s">
        <v>3819</v>
      </c>
      <c r="RGO33" s="133" t="s">
        <v>3837</v>
      </c>
      <c r="RGP33" s="44" t="s">
        <v>3819</v>
      </c>
      <c r="RGQ33" s="45"/>
      <c r="RGR33" s="46" t="s">
        <v>3819</v>
      </c>
      <c r="RGS33" s="133" t="s">
        <v>3837</v>
      </c>
      <c r="RGT33" s="44" t="s">
        <v>3819</v>
      </c>
      <c r="RGU33" s="45"/>
      <c r="RGV33" s="46" t="s">
        <v>3819</v>
      </c>
      <c r="RGW33" s="133" t="s">
        <v>3837</v>
      </c>
      <c r="RGX33" s="44" t="s">
        <v>3819</v>
      </c>
      <c r="RGY33" s="45"/>
      <c r="RGZ33" s="46" t="s">
        <v>3819</v>
      </c>
      <c r="RHA33" s="133" t="s">
        <v>3837</v>
      </c>
      <c r="RHB33" s="44" t="s">
        <v>3819</v>
      </c>
      <c r="RHC33" s="45"/>
      <c r="RHD33" s="46" t="s">
        <v>3819</v>
      </c>
      <c r="RHE33" s="133" t="s">
        <v>3837</v>
      </c>
      <c r="RHF33" s="44" t="s">
        <v>3819</v>
      </c>
      <c r="RHG33" s="45"/>
      <c r="RHH33" s="46" t="s">
        <v>3819</v>
      </c>
      <c r="RHI33" s="133" t="s">
        <v>3837</v>
      </c>
      <c r="RHJ33" s="44" t="s">
        <v>3819</v>
      </c>
      <c r="RHK33" s="45"/>
      <c r="RHL33" s="46" t="s">
        <v>3819</v>
      </c>
      <c r="RHM33" s="133" t="s">
        <v>3837</v>
      </c>
      <c r="RHN33" s="44" t="s">
        <v>3819</v>
      </c>
      <c r="RHO33" s="45"/>
      <c r="RHP33" s="46" t="s">
        <v>3819</v>
      </c>
      <c r="RHQ33" s="133" t="s">
        <v>3837</v>
      </c>
      <c r="RHR33" s="44" t="s">
        <v>3819</v>
      </c>
      <c r="RHS33" s="45"/>
      <c r="RHT33" s="46" t="s">
        <v>3819</v>
      </c>
      <c r="RHU33" s="133" t="s">
        <v>3837</v>
      </c>
      <c r="RHV33" s="44" t="s">
        <v>3819</v>
      </c>
      <c r="RHW33" s="45"/>
      <c r="RHX33" s="46" t="s">
        <v>3819</v>
      </c>
      <c r="RHY33" s="133" t="s">
        <v>3837</v>
      </c>
      <c r="RHZ33" s="44" t="s">
        <v>3819</v>
      </c>
      <c r="RIA33" s="45"/>
      <c r="RIB33" s="46" t="s">
        <v>3819</v>
      </c>
      <c r="RIC33" s="133" t="s">
        <v>3837</v>
      </c>
      <c r="RID33" s="44" t="s">
        <v>3819</v>
      </c>
      <c r="RIE33" s="45"/>
      <c r="RIF33" s="46" t="s">
        <v>3819</v>
      </c>
      <c r="RIG33" s="133" t="s">
        <v>3837</v>
      </c>
      <c r="RIH33" s="44" t="s">
        <v>3819</v>
      </c>
      <c r="RII33" s="45"/>
      <c r="RIJ33" s="46" t="s">
        <v>3819</v>
      </c>
      <c r="RIK33" s="133" t="s">
        <v>3837</v>
      </c>
      <c r="RIL33" s="44" t="s">
        <v>3819</v>
      </c>
      <c r="RIM33" s="45"/>
      <c r="RIN33" s="46" t="s">
        <v>3819</v>
      </c>
      <c r="RIO33" s="133" t="s">
        <v>3837</v>
      </c>
      <c r="RIP33" s="44" t="s">
        <v>3819</v>
      </c>
      <c r="RIQ33" s="45"/>
      <c r="RIR33" s="46" t="s">
        <v>3819</v>
      </c>
      <c r="RIS33" s="133" t="s">
        <v>3837</v>
      </c>
      <c r="RIT33" s="44" t="s">
        <v>3819</v>
      </c>
      <c r="RIU33" s="45"/>
      <c r="RIV33" s="46" t="s">
        <v>3819</v>
      </c>
      <c r="RIW33" s="133" t="s">
        <v>3837</v>
      </c>
      <c r="RIX33" s="44" t="s">
        <v>3819</v>
      </c>
      <c r="RIY33" s="45"/>
      <c r="RIZ33" s="46" t="s">
        <v>3819</v>
      </c>
      <c r="RJA33" s="133" t="s">
        <v>3837</v>
      </c>
      <c r="RJB33" s="44" t="s">
        <v>3819</v>
      </c>
      <c r="RJC33" s="45"/>
      <c r="RJD33" s="46" t="s">
        <v>3819</v>
      </c>
      <c r="RJE33" s="133" t="s">
        <v>3837</v>
      </c>
      <c r="RJF33" s="44" t="s">
        <v>3819</v>
      </c>
      <c r="RJG33" s="45"/>
      <c r="RJH33" s="46" t="s">
        <v>3819</v>
      </c>
      <c r="RJI33" s="133" t="s">
        <v>3837</v>
      </c>
      <c r="RJJ33" s="44" t="s">
        <v>3819</v>
      </c>
      <c r="RJK33" s="45"/>
      <c r="RJL33" s="46" t="s">
        <v>3819</v>
      </c>
      <c r="RJM33" s="133" t="s">
        <v>3837</v>
      </c>
      <c r="RJN33" s="44" t="s">
        <v>3819</v>
      </c>
      <c r="RJO33" s="45"/>
      <c r="RJP33" s="46" t="s">
        <v>3819</v>
      </c>
      <c r="RJQ33" s="133" t="s">
        <v>3837</v>
      </c>
      <c r="RJR33" s="44" t="s">
        <v>3819</v>
      </c>
      <c r="RJS33" s="45"/>
      <c r="RJT33" s="46" t="s">
        <v>3819</v>
      </c>
      <c r="RJU33" s="133" t="s">
        <v>3837</v>
      </c>
      <c r="RJV33" s="44" t="s">
        <v>3819</v>
      </c>
      <c r="RJW33" s="45"/>
      <c r="RJX33" s="46" t="s">
        <v>3819</v>
      </c>
      <c r="RJY33" s="133" t="s">
        <v>3837</v>
      </c>
      <c r="RJZ33" s="44" t="s">
        <v>3819</v>
      </c>
      <c r="RKA33" s="45"/>
      <c r="RKB33" s="46" t="s">
        <v>3819</v>
      </c>
      <c r="RKC33" s="133" t="s">
        <v>3837</v>
      </c>
      <c r="RKD33" s="44" t="s">
        <v>3819</v>
      </c>
      <c r="RKE33" s="45"/>
      <c r="RKF33" s="46" t="s">
        <v>3819</v>
      </c>
      <c r="RKG33" s="133" t="s">
        <v>3837</v>
      </c>
      <c r="RKH33" s="44" t="s">
        <v>3819</v>
      </c>
      <c r="RKI33" s="45"/>
      <c r="RKJ33" s="46" t="s">
        <v>3819</v>
      </c>
      <c r="RKK33" s="133" t="s">
        <v>3837</v>
      </c>
      <c r="RKL33" s="44" t="s">
        <v>3819</v>
      </c>
      <c r="RKM33" s="45"/>
      <c r="RKN33" s="46" t="s">
        <v>3819</v>
      </c>
      <c r="RKO33" s="133" t="s">
        <v>3837</v>
      </c>
      <c r="RKP33" s="44" t="s">
        <v>3819</v>
      </c>
      <c r="RKQ33" s="45"/>
      <c r="RKR33" s="46" t="s">
        <v>3819</v>
      </c>
      <c r="RKS33" s="133" t="s">
        <v>3837</v>
      </c>
      <c r="RKT33" s="44" t="s">
        <v>3819</v>
      </c>
      <c r="RKU33" s="45"/>
      <c r="RKV33" s="46" t="s">
        <v>3819</v>
      </c>
      <c r="RKW33" s="133" t="s">
        <v>3837</v>
      </c>
      <c r="RKX33" s="44" t="s">
        <v>3819</v>
      </c>
      <c r="RKY33" s="45"/>
      <c r="RKZ33" s="46" t="s">
        <v>3819</v>
      </c>
      <c r="RLA33" s="133" t="s">
        <v>3837</v>
      </c>
      <c r="RLB33" s="44" t="s">
        <v>3819</v>
      </c>
      <c r="RLC33" s="45"/>
      <c r="RLD33" s="46" t="s">
        <v>3819</v>
      </c>
      <c r="RLE33" s="133" t="s">
        <v>3837</v>
      </c>
      <c r="RLF33" s="44" t="s">
        <v>3819</v>
      </c>
      <c r="RLG33" s="45"/>
      <c r="RLH33" s="46" t="s">
        <v>3819</v>
      </c>
      <c r="RLI33" s="133" t="s">
        <v>3837</v>
      </c>
      <c r="RLJ33" s="44" t="s">
        <v>3819</v>
      </c>
      <c r="RLK33" s="45"/>
      <c r="RLL33" s="46" t="s">
        <v>3819</v>
      </c>
      <c r="RLM33" s="133" t="s">
        <v>3837</v>
      </c>
      <c r="RLN33" s="44" t="s">
        <v>3819</v>
      </c>
      <c r="RLO33" s="45"/>
      <c r="RLP33" s="46" t="s">
        <v>3819</v>
      </c>
      <c r="RLQ33" s="133" t="s">
        <v>3837</v>
      </c>
      <c r="RLR33" s="44" t="s">
        <v>3819</v>
      </c>
      <c r="RLS33" s="45"/>
      <c r="RLT33" s="46" t="s">
        <v>3819</v>
      </c>
      <c r="RLU33" s="133" t="s">
        <v>3837</v>
      </c>
      <c r="RLV33" s="44" t="s">
        <v>3819</v>
      </c>
      <c r="RLW33" s="45"/>
      <c r="RLX33" s="46" t="s">
        <v>3819</v>
      </c>
      <c r="RLY33" s="133" t="s">
        <v>3837</v>
      </c>
      <c r="RLZ33" s="44" t="s">
        <v>3819</v>
      </c>
      <c r="RMA33" s="45"/>
      <c r="RMB33" s="46" t="s">
        <v>3819</v>
      </c>
      <c r="RMC33" s="133" t="s">
        <v>3837</v>
      </c>
      <c r="RMD33" s="44" t="s">
        <v>3819</v>
      </c>
      <c r="RME33" s="45"/>
      <c r="RMF33" s="46" t="s">
        <v>3819</v>
      </c>
      <c r="RMG33" s="133" t="s">
        <v>3837</v>
      </c>
      <c r="RMH33" s="44" t="s">
        <v>3819</v>
      </c>
      <c r="RMI33" s="45"/>
      <c r="RMJ33" s="46" t="s">
        <v>3819</v>
      </c>
      <c r="RMK33" s="133" t="s">
        <v>3837</v>
      </c>
      <c r="RML33" s="44" t="s">
        <v>3819</v>
      </c>
      <c r="RMM33" s="45"/>
      <c r="RMN33" s="46" t="s">
        <v>3819</v>
      </c>
      <c r="RMO33" s="133" t="s">
        <v>3837</v>
      </c>
      <c r="RMP33" s="44" t="s">
        <v>3819</v>
      </c>
      <c r="RMQ33" s="45"/>
      <c r="RMR33" s="46" t="s">
        <v>3819</v>
      </c>
      <c r="RMS33" s="133" t="s">
        <v>3837</v>
      </c>
      <c r="RMT33" s="44" t="s">
        <v>3819</v>
      </c>
      <c r="RMU33" s="45"/>
      <c r="RMV33" s="46" t="s">
        <v>3819</v>
      </c>
      <c r="RMW33" s="133" t="s">
        <v>3837</v>
      </c>
      <c r="RMX33" s="44" t="s">
        <v>3819</v>
      </c>
      <c r="RMY33" s="45"/>
      <c r="RMZ33" s="46" t="s">
        <v>3819</v>
      </c>
      <c r="RNA33" s="133" t="s">
        <v>3837</v>
      </c>
      <c r="RNB33" s="44" t="s">
        <v>3819</v>
      </c>
      <c r="RNC33" s="45"/>
      <c r="RND33" s="46" t="s">
        <v>3819</v>
      </c>
      <c r="RNE33" s="133" t="s">
        <v>3837</v>
      </c>
      <c r="RNF33" s="44" t="s">
        <v>3819</v>
      </c>
      <c r="RNG33" s="45"/>
      <c r="RNH33" s="46" t="s">
        <v>3819</v>
      </c>
      <c r="RNI33" s="133" t="s">
        <v>3837</v>
      </c>
      <c r="RNJ33" s="44" t="s">
        <v>3819</v>
      </c>
      <c r="RNK33" s="45"/>
      <c r="RNL33" s="46" t="s">
        <v>3819</v>
      </c>
      <c r="RNM33" s="133" t="s">
        <v>3837</v>
      </c>
      <c r="RNN33" s="44" t="s">
        <v>3819</v>
      </c>
      <c r="RNO33" s="45"/>
      <c r="RNP33" s="46" t="s">
        <v>3819</v>
      </c>
      <c r="RNQ33" s="133" t="s">
        <v>3837</v>
      </c>
      <c r="RNR33" s="44" t="s">
        <v>3819</v>
      </c>
      <c r="RNS33" s="45"/>
      <c r="RNT33" s="46" t="s">
        <v>3819</v>
      </c>
      <c r="RNU33" s="133" t="s">
        <v>3837</v>
      </c>
      <c r="RNV33" s="44" t="s">
        <v>3819</v>
      </c>
      <c r="RNW33" s="45"/>
      <c r="RNX33" s="46" t="s">
        <v>3819</v>
      </c>
      <c r="RNY33" s="133" t="s">
        <v>3837</v>
      </c>
      <c r="RNZ33" s="44" t="s">
        <v>3819</v>
      </c>
      <c r="ROA33" s="45"/>
      <c r="ROB33" s="46" t="s">
        <v>3819</v>
      </c>
      <c r="ROC33" s="133" t="s">
        <v>3837</v>
      </c>
      <c r="ROD33" s="44" t="s">
        <v>3819</v>
      </c>
      <c r="ROE33" s="45"/>
      <c r="ROF33" s="46" t="s">
        <v>3819</v>
      </c>
      <c r="ROG33" s="133" t="s">
        <v>3837</v>
      </c>
      <c r="ROH33" s="44" t="s">
        <v>3819</v>
      </c>
      <c r="ROI33" s="45"/>
      <c r="ROJ33" s="46" t="s">
        <v>3819</v>
      </c>
      <c r="ROK33" s="133" t="s">
        <v>3837</v>
      </c>
      <c r="ROL33" s="44" t="s">
        <v>3819</v>
      </c>
      <c r="ROM33" s="45"/>
      <c r="RON33" s="46" t="s">
        <v>3819</v>
      </c>
      <c r="ROO33" s="133" t="s">
        <v>3837</v>
      </c>
      <c r="ROP33" s="44" t="s">
        <v>3819</v>
      </c>
      <c r="ROQ33" s="45"/>
      <c r="ROR33" s="46" t="s">
        <v>3819</v>
      </c>
      <c r="ROS33" s="133" t="s">
        <v>3837</v>
      </c>
      <c r="ROT33" s="44" t="s">
        <v>3819</v>
      </c>
      <c r="ROU33" s="45"/>
      <c r="ROV33" s="46" t="s">
        <v>3819</v>
      </c>
      <c r="ROW33" s="133" t="s">
        <v>3837</v>
      </c>
      <c r="ROX33" s="44" t="s">
        <v>3819</v>
      </c>
      <c r="ROY33" s="45"/>
      <c r="ROZ33" s="46" t="s">
        <v>3819</v>
      </c>
      <c r="RPA33" s="133" t="s">
        <v>3837</v>
      </c>
      <c r="RPB33" s="44" t="s">
        <v>3819</v>
      </c>
      <c r="RPC33" s="45"/>
      <c r="RPD33" s="46" t="s">
        <v>3819</v>
      </c>
      <c r="RPE33" s="133" t="s">
        <v>3837</v>
      </c>
      <c r="RPF33" s="44" t="s">
        <v>3819</v>
      </c>
      <c r="RPG33" s="45"/>
      <c r="RPH33" s="46" t="s">
        <v>3819</v>
      </c>
      <c r="RPI33" s="133" t="s">
        <v>3837</v>
      </c>
      <c r="RPJ33" s="44" t="s">
        <v>3819</v>
      </c>
      <c r="RPK33" s="45"/>
      <c r="RPL33" s="46" t="s">
        <v>3819</v>
      </c>
      <c r="RPM33" s="133" t="s">
        <v>3837</v>
      </c>
      <c r="RPN33" s="44" t="s">
        <v>3819</v>
      </c>
      <c r="RPO33" s="45"/>
      <c r="RPP33" s="46" t="s">
        <v>3819</v>
      </c>
      <c r="RPQ33" s="133" t="s">
        <v>3837</v>
      </c>
      <c r="RPR33" s="44" t="s">
        <v>3819</v>
      </c>
      <c r="RPS33" s="45"/>
      <c r="RPT33" s="46" t="s">
        <v>3819</v>
      </c>
      <c r="RPU33" s="133" t="s">
        <v>3837</v>
      </c>
      <c r="RPV33" s="44" t="s">
        <v>3819</v>
      </c>
      <c r="RPW33" s="45"/>
      <c r="RPX33" s="46" t="s">
        <v>3819</v>
      </c>
      <c r="RPY33" s="133" t="s">
        <v>3837</v>
      </c>
      <c r="RPZ33" s="44" t="s">
        <v>3819</v>
      </c>
      <c r="RQA33" s="45"/>
      <c r="RQB33" s="46" t="s">
        <v>3819</v>
      </c>
      <c r="RQC33" s="133" t="s">
        <v>3837</v>
      </c>
      <c r="RQD33" s="44" t="s">
        <v>3819</v>
      </c>
      <c r="RQE33" s="45"/>
      <c r="RQF33" s="46" t="s">
        <v>3819</v>
      </c>
      <c r="RQG33" s="133" t="s">
        <v>3837</v>
      </c>
      <c r="RQH33" s="44" t="s">
        <v>3819</v>
      </c>
      <c r="RQI33" s="45"/>
      <c r="RQJ33" s="46" t="s">
        <v>3819</v>
      </c>
      <c r="RQK33" s="133" t="s">
        <v>3837</v>
      </c>
      <c r="RQL33" s="44" t="s">
        <v>3819</v>
      </c>
      <c r="RQM33" s="45"/>
      <c r="RQN33" s="46" t="s">
        <v>3819</v>
      </c>
      <c r="RQO33" s="133" t="s">
        <v>3837</v>
      </c>
      <c r="RQP33" s="44" t="s">
        <v>3819</v>
      </c>
      <c r="RQQ33" s="45"/>
      <c r="RQR33" s="46" t="s">
        <v>3819</v>
      </c>
      <c r="RQS33" s="133" t="s">
        <v>3837</v>
      </c>
      <c r="RQT33" s="44" t="s">
        <v>3819</v>
      </c>
      <c r="RQU33" s="45"/>
      <c r="RQV33" s="46" t="s">
        <v>3819</v>
      </c>
      <c r="RQW33" s="133" t="s">
        <v>3837</v>
      </c>
      <c r="RQX33" s="44" t="s">
        <v>3819</v>
      </c>
      <c r="RQY33" s="45"/>
      <c r="RQZ33" s="46" t="s">
        <v>3819</v>
      </c>
      <c r="RRA33" s="133" t="s">
        <v>3837</v>
      </c>
      <c r="RRB33" s="44" t="s">
        <v>3819</v>
      </c>
      <c r="RRC33" s="45"/>
      <c r="RRD33" s="46" t="s">
        <v>3819</v>
      </c>
      <c r="RRE33" s="133" t="s">
        <v>3837</v>
      </c>
      <c r="RRF33" s="44" t="s">
        <v>3819</v>
      </c>
      <c r="RRG33" s="45"/>
      <c r="RRH33" s="46" t="s">
        <v>3819</v>
      </c>
      <c r="RRI33" s="133" t="s">
        <v>3837</v>
      </c>
      <c r="RRJ33" s="44" t="s">
        <v>3819</v>
      </c>
      <c r="RRK33" s="45"/>
      <c r="RRL33" s="46" t="s">
        <v>3819</v>
      </c>
      <c r="RRM33" s="133" t="s">
        <v>3837</v>
      </c>
      <c r="RRN33" s="44" t="s">
        <v>3819</v>
      </c>
      <c r="RRO33" s="45"/>
      <c r="RRP33" s="46" t="s">
        <v>3819</v>
      </c>
      <c r="RRQ33" s="133" t="s">
        <v>3837</v>
      </c>
      <c r="RRR33" s="44" t="s">
        <v>3819</v>
      </c>
      <c r="RRS33" s="45"/>
      <c r="RRT33" s="46" t="s">
        <v>3819</v>
      </c>
      <c r="RRU33" s="133" t="s">
        <v>3837</v>
      </c>
      <c r="RRV33" s="44" t="s">
        <v>3819</v>
      </c>
      <c r="RRW33" s="45"/>
      <c r="RRX33" s="46" t="s">
        <v>3819</v>
      </c>
      <c r="RRY33" s="133" t="s">
        <v>3837</v>
      </c>
      <c r="RRZ33" s="44" t="s">
        <v>3819</v>
      </c>
      <c r="RSA33" s="45"/>
      <c r="RSB33" s="46" t="s">
        <v>3819</v>
      </c>
      <c r="RSC33" s="133" t="s">
        <v>3837</v>
      </c>
      <c r="RSD33" s="44" t="s">
        <v>3819</v>
      </c>
      <c r="RSE33" s="45"/>
      <c r="RSF33" s="46" t="s">
        <v>3819</v>
      </c>
      <c r="RSG33" s="133" t="s">
        <v>3837</v>
      </c>
      <c r="RSH33" s="44" t="s">
        <v>3819</v>
      </c>
      <c r="RSI33" s="45"/>
      <c r="RSJ33" s="46" t="s">
        <v>3819</v>
      </c>
      <c r="RSK33" s="133" t="s">
        <v>3837</v>
      </c>
      <c r="RSL33" s="44" t="s">
        <v>3819</v>
      </c>
      <c r="RSM33" s="45"/>
      <c r="RSN33" s="46" t="s">
        <v>3819</v>
      </c>
      <c r="RSO33" s="133" t="s">
        <v>3837</v>
      </c>
      <c r="RSP33" s="44" t="s">
        <v>3819</v>
      </c>
      <c r="RSQ33" s="45"/>
      <c r="RSR33" s="46" t="s">
        <v>3819</v>
      </c>
      <c r="RSS33" s="133" t="s">
        <v>3837</v>
      </c>
      <c r="RST33" s="44" t="s">
        <v>3819</v>
      </c>
      <c r="RSU33" s="45"/>
      <c r="RSV33" s="46" t="s">
        <v>3819</v>
      </c>
      <c r="RSW33" s="133" t="s">
        <v>3837</v>
      </c>
      <c r="RSX33" s="44" t="s">
        <v>3819</v>
      </c>
      <c r="RSY33" s="45"/>
      <c r="RSZ33" s="46" t="s">
        <v>3819</v>
      </c>
      <c r="RTA33" s="133" t="s">
        <v>3837</v>
      </c>
      <c r="RTB33" s="44" t="s">
        <v>3819</v>
      </c>
      <c r="RTC33" s="45"/>
      <c r="RTD33" s="46" t="s">
        <v>3819</v>
      </c>
      <c r="RTE33" s="133" t="s">
        <v>3837</v>
      </c>
      <c r="RTF33" s="44" t="s">
        <v>3819</v>
      </c>
      <c r="RTG33" s="45"/>
      <c r="RTH33" s="46" t="s">
        <v>3819</v>
      </c>
      <c r="RTI33" s="133" t="s">
        <v>3837</v>
      </c>
      <c r="RTJ33" s="44" t="s">
        <v>3819</v>
      </c>
      <c r="RTK33" s="45"/>
      <c r="RTL33" s="46" t="s">
        <v>3819</v>
      </c>
      <c r="RTM33" s="133" t="s">
        <v>3837</v>
      </c>
      <c r="RTN33" s="44" t="s">
        <v>3819</v>
      </c>
      <c r="RTO33" s="45"/>
      <c r="RTP33" s="46" t="s">
        <v>3819</v>
      </c>
      <c r="RTQ33" s="133" t="s">
        <v>3837</v>
      </c>
      <c r="RTR33" s="44" t="s">
        <v>3819</v>
      </c>
      <c r="RTS33" s="45"/>
      <c r="RTT33" s="46" t="s">
        <v>3819</v>
      </c>
      <c r="RTU33" s="133" t="s">
        <v>3837</v>
      </c>
      <c r="RTV33" s="44" t="s">
        <v>3819</v>
      </c>
      <c r="RTW33" s="45"/>
      <c r="RTX33" s="46" t="s">
        <v>3819</v>
      </c>
      <c r="RTY33" s="133" t="s">
        <v>3837</v>
      </c>
      <c r="RTZ33" s="44" t="s">
        <v>3819</v>
      </c>
      <c r="RUA33" s="45"/>
      <c r="RUB33" s="46" t="s">
        <v>3819</v>
      </c>
      <c r="RUC33" s="133" t="s">
        <v>3837</v>
      </c>
      <c r="RUD33" s="44" t="s">
        <v>3819</v>
      </c>
      <c r="RUE33" s="45"/>
      <c r="RUF33" s="46" t="s">
        <v>3819</v>
      </c>
      <c r="RUG33" s="133" t="s">
        <v>3837</v>
      </c>
      <c r="RUH33" s="44" t="s">
        <v>3819</v>
      </c>
      <c r="RUI33" s="45"/>
      <c r="RUJ33" s="46" t="s">
        <v>3819</v>
      </c>
      <c r="RUK33" s="133" t="s">
        <v>3837</v>
      </c>
      <c r="RUL33" s="44" t="s">
        <v>3819</v>
      </c>
      <c r="RUM33" s="45"/>
      <c r="RUN33" s="46" t="s">
        <v>3819</v>
      </c>
      <c r="RUO33" s="133" t="s">
        <v>3837</v>
      </c>
      <c r="RUP33" s="44" t="s">
        <v>3819</v>
      </c>
      <c r="RUQ33" s="45"/>
      <c r="RUR33" s="46" t="s">
        <v>3819</v>
      </c>
      <c r="RUS33" s="133" t="s">
        <v>3837</v>
      </c>
      <c r="RUT33" s="44" t="s">
        <v>3819</v>
      </c>
      <c r="RUU33" s="45"/>
      <c r="RUV33" s="46" t="s">
        <v>3819</v>
      </c>
      <c r="RUW33" s="133" t="s">
        <v>3837</v>
      </c>
      <c r="RUX33" s="44" t="s">
        <v>3819</v>
      </c>
      <c r="RUY33" s="45"/>
      <c r="RUZ33" s="46" t="s">
        <v>3819</v>
      </c>
      <c r="RVA33" s="133" t="s">
        <v>3837</v>
      </c>
      <c r="RVB33" s="44" t="s">
        <v>3819</v>
      </c>
      <c r="RVC33" s="45"/>
      <c r="RVD33" s="46" t="s">
        <v>3819</v>
      </c>
      <c r="RVE33" s="133" t="s">
        <v>3837</v>
      </c>
      <c r="RVF33" s="44" t="s">
        <v>3819</v>
      </c>
      <c r="RVG33" s="45"/>
      <c r="RVH33" s="46" t="s">
        <v>3819</v>
      </c>
      <c r="RVI33" s="133" t="s">
        <v>3837</v>
      </c>
      <c r="RVJ33" s="44" t="s">
        <v>3819</v>
      </c>
      <c r="RVK33" s="45"/>
      <c r="RVL33" s="46" t="s">
        <v>3819</v>
      </c>
      <c r="RVM33" s="133" t="s">
        <v>3837</v>
      </c>
      <c r="RVN33" s="44" t="s">
        <v>3819</v>
      </c>
      <c r="RVO33" s="45"/>
      <c r="RVP33" s="46" t="s">
        <v>3819</v>
      </c>
      <c r="RVQ33" s="133" t="s">
        <v>3837</v>
      </c>
      <c r="RVR33" s="44" t="s">
        <v>3819</v>
      </c>
      <c r="RVS33" s="45"/>
      <c r="RVT33" s="46" t="s">
        <v>3819</v>
      </c>
      <c r="RVU33" s="133" t="s">
        <v>3837</v>
      </c>
      <c r="RVV33" s="44" t="s">
        <v>3819</v>
      </c>
      <c r="RVW33" s="45"/>
      <c r="RVX33" s="46" t="s">
        <v>3819</v>
      </c>
      <c r="RVY33" s="133" t="s">
        <v>3837</v>
      </c>
      <c r="RVZ33" s="44" t="s">
        <v>3819</v>
      </c>
      <c r="RWA33" s="45"/>
      <c r="RWB33" s="46" t="s">
        <v>3819</v>
      </c>
      <c r="RWC33" s="133" t="s">
        <v>3837</v>
      </c>
      <c r="RWD33" s="44" t="s">
        <v>3819</v>
      </c>
      <c r="RWE33" s="45"/>
      <c r="RWF33" s="46" t="s">
        <v>3819</v>
      </c>
      <c r="RWG33" s="133" t="s">
        <v>3837</v>
      </c>
      <c r="RWH33" s="44" t="s">
        <v>3819</v>
      </c>
      <c r="RWI33" s="45"/>
      <c r="RWJ33" s="46" t="s">
        <v>3819</v>
      </c>
      <c r="RWK33" s="133" t="s">
        <v>3837</v>
      </c>
      <c r="RWL33" s="44" t="s">
        <v>3819</v>
      </c>
      <c r="RWM33" s="45"/>
      <c r="RWN33" s="46" t="s">
        <v>3819</v>
      </c>
      <c r="RWO33" s="133" t="s">
        <v>3837</v>
      </c>
      <c r="RWP33" s="44" t="s">
        <v>3819</v>
      </c>
      <c r="RWQ33" s="45"/>
      <c r="RWR33" s="46" t="s">
        <v>3819</v>
      </c>
      <c r="RWS33" s="133" t="s">
        <v>3837</v>
      </c>
      <c r="RWT33" s="44" t="s">
        <v>3819</v>
      </c>
      <c r="RWU33" s="45"/>
      <c r="RWV33" s="46" t="s">
        <v>3819</v>
      </c>
      <c r="RWW33" s="133" t="s">
        <v>3837</v>
      </c>
      <c r="RWX33" s="44" t="s">
        <v>3819</v>
      </c>
      <c r="RWY33" s="45"/>
      <c r="RWZ33" s="46" t="s">
        <v>3819</v>
      </c>
      <c r="RXA33" s="133" t="s">
        <v>3837</v>
      </c>
      <c r="RXB33" s="44" t="s">
        <v>3819</v>
      </c>
      <c r="RXC33" s="45"/>
      <c r="RXD33" s="46" t="s">
        <v>3819</v>
      </c>
      <c r="RXE33" s="133" t="s">
        <v>3837</v>
      </c>
      <c r="RXF33" s="44" t="s">
        <v>3819</v>
      </c>
      <c r="RXG33" s="45"/>
      <c r="RXH33" s="46" t="s">
        <v>3819</v>
      </c>
      <c r="RXI33" s="133" t="s">
        <v>3837</v>
      </c>
      <c r="RXJ33" s="44" t="s">
        <v>3819</v>
      </c>
      <c r="RXK33" s="45"/>
      <c r="RXL33" s="46" t="s">
        <v>3819</v>
      </c>
      <c r="RXM33" s="133" t="s">
        <v>3837</v>
      </c>
      <c r="RXN33" s="44" t="s">
        <v>3819</v>
      </c>
      <c r="RXO33" s="45"/>
      <c r="RXP33" s="46" t="s">
        <v>3819</v>
      </c>
      <c r="RXQ33" s="133" t="s">
        <v>3837</v>
      </c>
      <c r="RXR33" s="44" t="s">
        <v>3819</v>
      </c>
      <c r="RXS33" s="45"/>
      <c r="RXT33" s="46" t="s">
        <v>3819</v>
      </c>
      <c r="RXU33" s="133" t="s">
        <v>3837</v>
      </c>
      <c r="RXV33" s="44" t="s">
        <v>3819</v>
      </c>
      <c r="RXW33" s="45"/>
      <c r="RXX33" s="46" t="s">
        <v>3819</v>
      </c>
      <c r="RXY33" s="133" t="s">
        <v>3837</v>
      </c>
      <c r="RXZ33" s="44" t="s">
        <v>3819</v>
      </c>
      <c r="RYA33" s="45"/>
      <c r="RYB33" s="46" t="s">
        <v>3819</v>
      </c>
      <c r="RYC33" s="133" t="s">
        <v>3837</v>
      </c>
      <c r="RYD33" s="44" t="s">
        <v>3819</v>
      </c>
      <c r="RYE33" s="45"/>
      <c r="RYF33" s="46" t="s">
        <v>3819</v>
      </c>
      <c r="RYG33" s="133" t="s">
        <v>3837</v>
      </c>
      <c r="RYH33" s="44" t="s">
        <v>3819</v>
      </c>
      <c r="RYI33" s="45"/>
      <c r="RYJ33" s="46" t="s">
        <v>3819</v>
      </c>
      <c r="RYK33" s="133" t="s">
        <v>3837</v>
      </c>
      <c r="RYL33" s="44" t="s">
        <v>3819</v>
      </c>
      <c r="RYM33" s="45"/>
      <c r="RYN33" s="46" t="s">
        <v>3819</v>
      </c>
      <c r="RYO33" s="133" t="s">
        <v>3837</v>
      </c>
      <c r="RYP33" s="44" t="s">
        <v>3819</v>
      </c>
      <c r="RYQ33" s="45"/>
      <c r="RYR33" s="46" t="s">
        <v>3819</v>
      </c>
      <c r="RYS33" s="133" t="s">
        <v>3837</v>
      </c>
      <c r="RYT33" s="44" t="s">
        <v>3819</v>
      </c>
      <c r="RYU33" s="45"/>
      <c r="RYV33" s="46" t="s">
        <v>3819</v>
      </c>
      <c r="RYW33" s="133" t="s">
        <v>3837</v>
      </c>
      <c r="RYX33" s="44" t="s">
        <v>3819</v>
      </c>
      <c r="RYY33" s="45"/>
      <c r="RYZ33" s="46" t="s">
        <v>3819</v>
      </c>
      <c r="RZA33" s="133" t="s">
        <v>3837</v>
      </c>
      <c r="RZB33" s="44" t="s">
        <v>3819</v>
      </c>
      <c r="RZC33" s="45"/>
      <c r="RZD33" s="46" t="s">
        <v>3819</v>
      </c>
      <c r="RZE33" s="133" t="s">
        <v>3837</v>
      </c>
      <c r="RZF33" s="44" t="s">
        <v>3819</v>
      </c>
      <c r="RZG33" s="45"/>
      <c r="RZH33" s="46" t="s">
        <v>3819</v>
      </c>
      <c r="RZI33" s="133" t="s">
        <v>3837</v>
      </c>
      <c r="RZJ33" s="44" t="s">
        <v>3819</v>
      </c>
      <c r="RZK33" s="45"/>
      <c r="RZL33" s="46" t="s">
        <v>3819</v>
      </c>
      <c r="RZM33" s="133" t="s">
        <v>3837</v>
      </c>
      <c r="RZN33" s="44" t="s">
        <v>3819</v>
      </c>
      <c r="RZO33" s="45"/>
      <c r="RZP33" s="46" t="s">
        <v>3819</v>
      </c>
      <c r="RZQ33" s="133" t="s">
        <v>3837</v>
      </c>
      <c r="RZR33" s="44" t="s">
        <v>3819</v>
      </c>
      <c r="RZS33" s="45"/>
      <c r="RZT33" s="46" t="s">
        <v>3819</v>
      </c>
      <c r="RZU33" s="133" t="s">
        <v>3837</v>
      </c>
      <c r="RZV33" s="44" t="s">
        <v>3819</v>
      </c>
      <c r="RZW33" s="45"/>
      <c r="RZX33" s="46" t="s">
        <v>3819</v>
      </c>
      <c r="RZY33" s="133" t="s">
        <v>3837</v>
      </c>
      <c r="RZZ33" s="44" t="s">
        <v>3819</v>
      </c>
      <c r="SAA33" s="45"/>
      <c r="SAB33" s="46" t="s">
        <v>3819</v>
      </c>
      <c r="SAC33" s="133" t="s">
        <v>3837</v>
      </c>
      <c r="SAD33" s="44" t="s">
        <v>3819</v>
      </c>
      <c r="SAE33" s="45"/>
      <c r="SAF33" s="46" t="s">
        <v>3819</v>
      </c>
      <c r="SAG33" s="133" t="s">
        <v>3837</v>
      </c>
      <c r="SAH33" s="44" t="s">
        <v>3819</v>
      </c>
      <c r="SAI33" s="45"/>
      <c r="SAJ33" s="46" t="s">
        <v>3819</v>
      </c>
      <c r="SAK33" s="133" t="s">
        <v>3837</v>
      </c>
      <c r="SAL33" s="44" t="s">
        <v>3819</v>
      </c>
      <c r="SAM33" s="45"/>
      <c r="SAN33" s="46" t="s">
        <v>3819</v>
      </c>
      <c r="SAO33" s="133" t="s">
        <v>3837</v>
      </c>
      <c r="SAP33" s="44" t="s">
        <v>3819</v>
      </c>
      <c r="SAQ33" s="45"/>
      <c r="SAR33" s="46" t="s">
        <v>3819</v>
      </c>
      <c r="SAS33" s="133" t="s">
        <v>3837</v>
      </c>
      <c r="SAT33" s="44" t="s">
        <v>3819</v>
      </c>
      <c r="SAU33" s="45"/>
      <c r="SAV33" s="46" t="s">
        <v>3819</v>
      </c>
      <c r="SAW33" s="133" t="s">
        <v>3837</v>
      </c>
      <c r="SAX33" s="44" t="s">
        <v>3819</v>
      </c>
      <c r="SAY33" s="45"/>
      <c r="SAZ33" s="46" t="s">
        <v>3819</v>
      </c>
      <c r="SBA33" s="133" t="s">
        <v>3837</v>
      </c>
      <c r="SBB33" s="44" t="s">
        <v>3819</v>
      </c>
      <c r="SBC33" s="45"/>
      <c r="SBD33" s="46" t="s">
        <v>3819</v>
      </c>
      <c r="SBE33" s="133" t="s">
        <v>3837</v>
      </c>
      <c r="SBF33" s="44" t="s">
        <v>3819</v>
      </c>
      <c r="SBG33" s="45"/>
      <c r="SBH33" s="46" t="s">
        <v>3819</v>
      </c>
      <c r="SBI33" s="133" t="s">
        <v>3837</v>
      </c>
      <c r="SBJ33" s="44" t="s">
        <v>3819</v>
      </c>
      <c r="SBK33" s="45"/>
      <c r="SBL33" s="46" t="s">
        <v>3819</v>
      </c>
      <c r="SBM33" s="133" t="s">
        <v>3837</v>
      </c>
      <c r="SBN33" s="44" t="s">
        <v>3819</v>
      </c>
      <c r="SBO33" s="45"/>
      <c r="SBP33" s="46" t="s">
        <v>3819</v>
      </c>
      <c r="SBQ33" s="133" t="s">
        <v>3837</v>
      </c>
      <c r="SBR33" s="44" t="s">
        <v>3819</v>
      </c>
      <c r="SBS33" s="45"/>
      <c r="SBT33" s="46" t="s">
        <v>3819</v>
      </c>
      <c r="SBU33" s="133" t="s">
        <v>3837</v>
      </c>
      <c r="SBV33" s="44" t="s">
        <v>3819</v>
      </c>
      <c r="SBW33" s="45"/>
      <c r="SBX33" s="46" t="s">
        <v>3819</v>
      </c>
      <c r="SBY33" s="133" t="s">
        <v>3837</v>
      </c>
      <c r="SBZ33" s="44" t="s">
        <v>3819</v>
      </c>
      <c r="SCA33" s="45"/>
      <c r="SCB33" s="46" t="s">
        <v>3819</v>
      </c>
      <c r="SCC33" s="133" t="s">
        <v>3837</v>
      </c>
      <c r="SCD33" s="44" t="s">
        <v>3819</v>
      </c>
      <c r="SCE33" s="45"/>
      <c r="SCF33" s="46" t="s">
        <v>3819</v>
      </c>
      <c r="SCG33" s="133" t="s">
        <v>3837</v>
      </c>
      <c r="SCH33" s="44" t="s">
        <v>3819</v>
      </c>
      <c r="SCI33" s="45"/>
      <c r="SCJ33" s="46" t="s">
        <v>3819</v>
      </c>
      <c r="SCK33" s="133" t="s">
        <v>3837</v>
      </c>
      <c r="SCL33" s="44" t="s">
        <v>3819</v>
      </c>
      <c r="SCM33" s="45"/>
      <c r="SCN33" s="46" t="s">
        <v>3819</v>
      </c>
      <c r="SCO33" s="133" t="s">
        <v>3837</v>
      </c>
      <c r="SCP33" s="44" t="s">
        <v>3819</v>
      </c>
      <c r="SCQ33" s="45"/>
      <c r="SCR33" s="46" t="s">
        <v>3819</v>
      </c>
      <c r="SCS33" s="133" t="s">
        <v>3837</v>
      </c>
      <c r="SCT33" s="44" t="s">
        <v>3819</v>
      </c>
      <c r="SCU33" s="45"/>
      <c r="SCV33" s="46" t="s">
        <v>3819</v>
      </c>
      <c r="SCW33" s="133" t="s">
        <v>3837</v>
      </c>
      <c r="SCX33" s="44" t="s">
        <v>3819</v>
      </c>
      <c r="SCY33" s="45"/>
      <c r="SCZ33" s="46" t="s">
        <v>3819</v>
      </c>
      <c r="SDA33" s="133" t="s">
        <v>3837</v>
      </c>
      <c r="SDB33" s="44" t="s">
        <v>3819</v>
      </c>
      <c r="SDC33" s="45"/>
      <c r="SDD33" s="46" t="s">
        <v>3819</v>
      </c>
      <c r="SDE33" s="133" t="s">
        <v>3837</v>
      </c>
      <c r="SDF33" s="44" t="s">
        <v>3819</v>
      </c>
      <c r="SDG33" s="45"/>
      <c r="SDH33" s="46" t="s">
        <v>3819</v>
      </c>
      <c r="SDI33" s="133" t="s">
        <v>3837</v>
      </c>
      <c r="SDJ33" s="44" t="s">
        <v>3819</v>
      </c>
      <c r="SDK33" s="45"/>
      <c r="SDL33" s="46" t="s">
        <v>3819</v>
      </c>
      <c r="SDM33" s="133" t="s">
        <v>3837</v>
      </c>
      <c r="SDN33" s="44" t="s">
        <v>3819</v>
      </c>
      <c r="SDO33" s="45"/>
      <c r="SDP33" s="46" t="s">
        <v>3819</v>
      </c>
      <c r="SDQ33" s="133" t="s">
        <v>3837</v>
      </c>
      <c r="SDR33" s="44" t="s">
        <v>3819</v>
      </c>
      <c r="SDS33" s="45"/>
      <c r="SDT33" s="46" t="s">
        <v>3819</v>
      </c>
      <c r="SDU33" s="133" t="s">
        <v>3837</v>
      </c>
      <c r="SDV33" s="44" t="s">
        <v>3819</v>
      </c>
      <c r="SDW33" s="45"/>
      <c r="SDX33" s="46" t="s">
        <v>3819</v>
      </c>
      <c r="SDY33" s="133" t="s">
        <v>3837</v>
      </c>
      <c r="SDZ33" s="44" t="s">
        <v>3819</v>
      </c>
      <c r="SEA33" s="45"/>
      <c r="SEB33" s="46" t="s">
        <v>3819</v>
      </c>
      <c r="SEC33" s="133" t="s">
        <v>3837</v>
      </c>
      <c r="SED33" s="44" t="s">
        <v>3819</v>
      </c>
      <c r="SEE33" s="45"/>
      <c r="SEF33" s="46" t="s">
        <v>3819</v>
      </c>
      <c r="SEG33" s="133" t="s">
        <v>3837</v>
      </c>
      <c r="SEH33" s="44" t="s">
        <v>3819</v>
      </c>
      <c r="SEI33" s="45"/>
      <c r="SEJ33" s="46" t="s">
        <v>3819</v>
      </c>
      <c r="SEK33" s="133" t="s">
        <v>3837</v>
      </c>
      <c r="SEL33" s="44" t="s">
        <v>3819</v>
      </c>
      <c r="SEM33" s="45"/>
      <c r="SEN33" s="46" t="s">
        <v>3819</v>
      </c>
      <c r="SEO33" s="133" t="s">
        <v>3837</v>
      </c>
      <c r="SEP33" s="44" t="s">
        <v>3819</v>
      </c>
      <c r="SEQ33" s="45"/>
      <c r="SER33" s="46" t="s">
        <v>3819</v>
      </c>
      <c r="SES33" s="133" t="s">
        <v>3837</v>
      </c>
      <c r="SET33" s="44" t="s">
        <v>3819</v>
      </c>
      <c r="SEU33" s="45"/>
      <c r="SEV33" s="46" t="s">
        <v>3819</v>
      </c>
      <c r="SEW33" s="133" t="s">
        <v>3837</v>
      </c>
      <c r="SEX33" s="44" t="s">
        <v>3819</v>
      </c>
      <c r="SEY33" s="45"/>
      <c r="SEZ33" s="46" t="s">
        <v>3819</v>
      </c>
      <c r="SFA33" s="133" t="s">
        <v>3837</v>
      </c>
      <c r="SFB33" s="44" t="s">
        <v>3819</v>
      </c>
      <c r="SFC33" s="45"/>
      <c r="SFD33" s="46" t="s">
        <v>3819</v>
      </c>
      <c r="SFE33" s="133" t="s">
        <v>3837</v>
      </c>
      <c r="SFF33" s="44" t="s">
        <v>3819</v>
      </c>
      <c r="SFG33" s="45"/>
      <c r="SFH33" s="46" t="s">
        <v>3819</v>
      </c>
      <c r="SFI33" s="133" t="s">
        <v>3837</v>
      </c>
      <c r="SFJ33" s="44" t="s">
        <v>3819</v>
      </c>
      <c r="SFK33" s="45"/>
      <c r="SFL33" s="46" t="s">
        <v>3819</v>
      </c>
      <c r="SFM33" s="133" t="s">
        <v>3837</v>
      </c>
      <c r="SFN33" s="44" t="s">
        <v>3819</v>
      </c>
      <c r="SFO33" s="45"/>
      <c r="SFP33" s="46" t="s">
        <v>3819</v>
      </c>
      <c r="SFQ33" s="133" t="s">
        <v>3837</v>
      </c>
      <c r="SFR33" s="44" t="s">
        <v>3819</v>
      </c>
      <c r="SFS33" s="45"/>
      <c r="SFT33" s="46" t="s">
        <v>3819</v>
      </c>
      <c r="SFU33" s="133" t="s">
        <v>3837</v>
      </c>
      <c r="SFV33" s="44" t="s">
        <v>3819</v>
      </c>
      <c r="SFW33" s="45"/>
      <c r="SFX33" s="46" t="s">
        <v>3819</v>
      </c>
      <c r="SFY33" s="133" t="s">
        <v>3837</v>
      </c>
      <c r="SFZ33" s="44" t="s">
        <v>3819</v>
      </c>
      <c r="SGA33" s="45"/>
      <c r="SGB33" s="46" t="s">
        <v>3819</v>
      </c>
      <c r="SGC33" s="133" t="s">
        <v>3837</v>
      </c>
      <c r="SGD33" s="44" t="s">
        <v>3819</v>
      </c>
      <c r="SGE33" s="45"/>
      <c r="SGF33" s="46" t="s">
        <v>3819</v>
      </c>
      <c r="SGG33" s="133" t="s">
        <v>3837</v>
      </c>
      <c r="SGH33" s="44" t="s">
        <v>3819</v>
      </c>
      <c r="SGI33" s="45"/>
      <c r="SGJ33" s="46" t="s">
        <v>3819</v>
      </c>
      <c r="SGK33" s="133" t="s">
        <v>3837</v>
      </c>
      <c r="SGL33" s="44" t="s">
        <v>3819</v>
      </c>
      <c r="SGM33" s="45"/>
      <c r="SGN33" s="46" t="s">
        <v>3819</v>
      </c>
      <c r="SGO33" s="133" t="s">
        <v>3837</v>
      </c>
      <c r="SGP33" s="44" t="s">
        <v>3819</v>
      </c>
      <c r="SGQ33" s="45"/>
      <c r="SGR33" s="46" t="s">
        <v>3819</v>
      </c>
      <c r="SGS33" s="133" t="s">
        <v>3837</v>
      </c>
      <c r="SGT33" s="44" t="s">
        <v>3819</v>
      </c>
      <c r="SGU33" s="45"/>
      <c r="SGV33" s="46" t="s">
        <v>3819</v>
      </c>
      <c r="SGW33" s="133" t="s">
        <v>3837</v>
      </c>
      <c r="SGX33" s="44" t="s">
        <v>3819</v>
      </c>
      <c r="SGY33" s="45"/>
      <c r="SGZ33" s="46" t="s">
        <v>3819</v>
      </c>
      <c r="SHA33" s="133" t="s">
        <v>3837</v>
      </c>
      <c r="SHB33" s="44" t="s">
        <v>3819</v>
      </c>
      <c r="SHC33" s="45"/>
      <c r="SHD33" s="46" t="s">
        <v>3819</v>
      </c>
      <c r="SHE33" s="133" t="s">
        <v>3837</v>
      </c>
      <c r="SHF33" s="44" t="s">
        <v>3819</v>
      </c>
      <c r="SHG33" s="45"/>
      <c r="SHH33" s="46" t="s">
        <v>3819</v>
      </c>
      <c r="SHI33" s="133" t="s">
        <v>3837</v>
      </c>
      <c r="SHJ33" s="44" t="s">
        <v>3819</v>
      </c>
      <c r="SHK33" s="45"/>
      <c r="SHL33" s="46" t="s">
        <v>3819</v>
      </c>
      <c r="SHM33" s="133" t="s">
        <v>3837</v>
      </c>
      <c r="SHN33" s="44" t="s">
        <v>3819</v>
      </c>
      <c r="SHO33" s="45"/>
      <c r="SHP33" s="46" t="s">
        <v>3819</v>
      </c>
      <c r="SHQ33" s="133" t="s">
        <v>3837</v>
      </c>
      <c r="SHR33" s="44" t="s">
        <v>3819</v>
      </c>
      <c r="SHS33" s="45"/>
      <c r="SHT33" s="46" t="s">
        <v>3819</v>
      </c>
      <c r="SHU33" s="133" t="s">
        <v>3837</v>
      </c>
      <c r="SHV33" s="44" t="s">
        <v>3819</v>
      </c>
      <c r="SHW33" s="45"/>
      <c r="SHX33" s="46" t="s">
        <v>3819</v>
      </c>
      <c r="SHY33" s="133" t="s">
        <v>3837</v>
      </c>
      <c r="SHZ33" s="44" t="s">
        <v>3819</v>
      </c>
      <c r="SIA33" s="45"/>
      <c r="SIB33" s="46" t="s">
        <v>3819</v>
      </c>
      <c r="SIC33" s="133" t="s">
        <v>3837</v>
      </c>
      <c r="SID33" s="44" t="s">
        <v>3819</v>
      </c>
      <c r="SIE33" s="45"/>
      <c r="SIF33" s="46" t="s">
        <v>3819</v>
      </c>
      <c r="SIG33" s="133" t="s">
        <v>3837</v>
      </c>
      <c r="SIH33" s="44" t="s">
        <v>3819</v>
      </c>
      <c r="SII33" s="45"/>
      <c r="SIJ33" s="46" t="s">
        <v>3819</v>
      </c>
      <c r="SIK33" s="133" t="s">
        <v>3837</v>
      </c>
      <c r="SIL33" s="44" t="s">
        <v>3819</v>
      </c>
      <c r="SIM33" s="45"/>
      <c r="SIN33" s="46" t="s">
        <v>3819</v>
      </c>
      <c r="SIO33" s="133" t="s">
        <v>3837</v>
      </c>
      <c r="SIP33" s="44" t="s">
        <v>3819</v>
      </c>
      <c r="SIQ33" s="45"/>
      <c r="SIR33" s="46" t="s">
        <v>3819</v>
      </c>
      <c r="SIS33" s="133" t="s">
        <v>3837</v>
      </c>
      <c r="SIT33" s="44" t="s">
        <v>3819</v>
      </c>
      <c r="SIU33" s="45"/>
      <c r="SIV33" s="46" t="s">
        <v>3819</v>
      </c>
      <c r="SIW33" s="133" t="s">
        <v>3837</v>
      </c>
      <c r="SIX33" s="44" t="s">
        <v>3819</v>
      </c>
      <c r="SIY33" s="45"/>
      <c r="SIZ33" s="46" t="s">
        <v>3819</v>
      </c>
      <c r="SJA33" s="133" t="s">
        <v>3837</v>
      </c>
      <c r="SJB33" s="44" t="s">
        <v>3819</v>
      </c>
      <c r="SJC33" s="45"/>
      <c r="SJD33" s="46" t="s">
        <v>3819</v>
      </c>
      <c r="SJE33" s="133" t="s">
        <v>3837</v>
      </c>
      <c r="SJF33" s="44" t="s">
        <v>3819</v>
      </c>
      <c r="SJG33" s="45"/>
      <c r="SJH33" s="46" t="s">
        <v>3819</v>
      </c>
      <c r="SJI33" s="133" t="s">
        <v>3837</v>
      </c>
      <c r="SJJ33" s="44" t="s">
        <v>3819</v>
      </c>
      <c r="SJK33" s="45"/>
      <c r="SJL33" s="46" t="s">
        <v>3819</v>
      </c>
      <c r="SJM33" s="133" t="s">
        <v>3837</v>
      </c>
      <c r="SJN33" s="44" t="s">
        <v>3819</v>
      </c>
      <c r="SJO33" s="45"/>
      <c r="SJP33" s="46" t="s">
        <v>3819</v>
      </c>
      <c r="SJQ33" s="133" t="s">
        <v>3837</v>
      </c>
      <c r="SJR33" s="44" t="s">
        <v>3819</v>
      </c>
      <c r="SJS33" s="45"/>
      <c r="SJT33" s="46" t="s">
        <v>3819</v>
      </c>
      <c r="SJU33" s="133" t="s">
        <v>3837</v>
      </c>
      <c r="SJV33" s="44" t="s">
        <v>3819</v>
      </c>
      <c r="SJW33" s="45"/>
      <c r="SJX33" s="46" t="s">
        <v>3819</v>
      </c>
      <c r="SJY33" s="133" t="s">
        <v>3837</v>
      </c>
      <c r="SJZ33" s="44" t="s">
        <v>3819</v>
      </c>
      <c r="SKA33" s="45"/>
      <c r="SKB33" s="46" t="s">
        <v>3819</v>
      </c>
      <c r="SKC33" s="133" t="s">
        <v>3837</v>
      </c>
      <c r="SKD33" s="44" t="s">
        <v>3819</v>
      </c>
      <c r="SKE33" s="45"/>
      <c r="SKF33" s="46" t="s">
        <v>3819</v>
      </c>
      <c r="SKG33" s="133" t="s">
        <v>3837</v>
      </c>
      <c r="SKH33" s="44" t="s">
        <v>3819</v>
      </c>
      <c r="SKI33" s="45"/>
      <c r="SKJ33" s="46" t="s">
        <v>3819</v>
      </c>
      <c r="SKK33" s="133" t="s">
        <v>3837</v>
      </c>
      <c r="SKL33" s="44" t="s">
        <v>3819</v>
      </c>
      <c r="SKM33" s="45"/>
      <c r="SKN33" s="46" t="s">
        <v>3819</v>
      </c>
      <c r="SKO33" s="133" t="s">
        <v>3837</v>
      </c>
      <c r="SKP33" s="44" t="s">
        <v>3819</v>
      </c>
      <c r="SKQ33" s="45"/>
      <c r="SKR33" s="46" t="s">
        <v>3819</v>
      </c>
      <c r="SKS33" s="133" t="s">
        <v>3837</v>
      </c>
      <c r="SKT33" s="44" t="s">
        <v>3819</v>
      </c>
      <c r="SKU33" s="45"/>
      <c r="SKV33" s="46" t="s">
        <v>3819</v>
      </c>
      <c r="SKW33" s="133" t="s">
        <v>3837</v>
      </c>
      <c r="SKX33" s="44" t="s">
        <v>3819</v>
      </c>
      <c r="SKY33" s="45"/>
      <c r="SKZ33" s="46" t="s">
        <v>3819</v>
      </c>
      <c r="SLA33" s="133" t="s">
        <v>3837</v>
      </c>
      <c r="SLB33" s="44" t="s">
        <v>3819</v>
      </c>
      <c r="SLC33" s="45"/>
      <c r="SLD33" s="46" t="s">
        <v>3819</v>
      </c>
      <c r="SLE33" s="133" t="s">
        <v>3837</v>
      </c>
      <c r="SLF33" s="44" t="s">
        <v>3819</v>
      </c>
      <c r="SLG33" s="45"/>
      <c r="SLH33" s="46" t="s">
        <v>3819</v>
      </c>
      <c r="SLI33" s="133" t="s">
        <v>3837</v>
      </c>
      <c r="SLJ33" s="44" t="s">
        <v>3819</v>
      </c>
      <c r="SLK33" s="45"/>
      <c r="SLL33" s="46" t="s">
        <v>3819</v>
      </c>
      <c r="SLM33" s="133" t="s">
        <v>3837</v>
      </c>
      <c r="SLN33" s="44" t="s">
        <v>3819</v>
      </c>
      <c r="SLO33" s="45"/>
      <c r="SLP33" s="46" t="s">
        <v>3819</v>
      </c>
      <c r="SLQ33" s="133" t="s">
        <v>3837</v>
      </c>
      <c r="SLR33" s="44" t="s">
        <v>3819</v>
      </c>
      <c r="SLS33" s="45"/>
      <c r="SLT33" s="46" t="s">
        <v>3819</v>
      </c>
      <c r="SLU33" s="133" t="s">
        <v>3837</v>
      </c>
      <c r="SLV33" s="44" t="s">
        <v>3819</v>
      </c>
      <c r="SLW33" s="45"/>
      <c r="SLX33" s="46" t="s">
        <v>3819</v>
      </c>
      <c r="SLY33" s="133" t="s">
        <v>3837</v>
      </c>
      <c r="SLZ33" s="44" t="s">
        <v>3819</v>
      </c>
      <c r="SMA33" s="45"/>
      <c r="SMB33" s="46" t="s">
        <v>3819</v>
      </c>
      <c r="SMC33" s="133" t="s">
        <v>3837</v>
      </c>
      <c r="SMD33" s="44" t="s">
        <v>3819</v>
      </c>
      <c r="SME33" s="45"/>
      <c r="SMF33" s="46" t="s">
        <v>3819</v>
      </c>
      <c r="SMG33" s="133" t="s">
        <v>3837</v>
      </c>
      <c r="SMH33" s="44" t="s">
        <v>3819</v>
      </c>
      <c r="SMI33" s="45"/>
      <c r="SMJ33" s="46" t="s">
        <v>3819</v>
      </c>
      <c r="SMK33" s="133" t="s">
        <v>3837</v>
      </c>
      <c r="SML33" s="44" t="s">
        <v>3819</v>
      </c>
      <c r="SMM33" s="45"/>
      <c r="SMN33" s="46" t="s">
        <v>3819</v>
      </c>
      <c r="SMO33" s="133" t="s">
        <v>3837</v>
      </c>
      <c r="SMP33" s="44" t="s">
        <v>3819</v>
      </c>
      <c r="SMQ33" s="45"/>
      <c r="SMR33" s="46" t="s">
        <v>3819</v>
      </c>
      <c r="SMS33" s="133" t="s">
        <v>3837</v>
      </c>
      <c r="SMT33" s="44" t="s">
        <v>3819</v>
      </c>
      <c r="SMU33" s="45"/>
      <c r="SMV33" s="46" t="s">
        <v>3819</v>
      </c>
      <c r="SMW33" s="133" t="s">
        <v>3837</v>
      </c>
      <c r="SMX33" s="44" t="s">
        <v>3819</v>
      </c>
      <c r="SMY33" s="45"/>
      <c r="SMZ33" s="46" t="s">
        <v>3819</v>
      </c>
      <c r="SNA33" s="133" t="s">
        <v>3837</v>
      </c>
      <c r="SNB33" s="44" t="s">
        <v>3819</v>
      </c>
      <c r="SNC33" s="45"/>
      <c r="SND33" s="46" t="s">
        <v>3819</v>
      </c>
      <c r="SNE33" s="133" t="s">
        <v>3837</v>
      </c>
      <c r="SNF33" s="44" t="s">
        <v>3819</v>
      </c>
      <c r="SNG33" s="45"/>
      <c r="SNH33" s="46" t="s">
        <v>3819</v>
      </c>
      <c r="SNI33" s="133" t="s">
        <v>3837</v>
      </c>
      <c r="SNJ33" s="44" t="s">
        <v>3819</v>
      </c>
      <c r="SNK33" s="45"/>
      <c r="SNL33" s="46" t="s">
        <v>3819</v>
      </c>
      <c r="SNM33" s="133" t="s">
        <v>3837</v>
      </c>
      <c r="SNN33" s="44" t="s">
        <v>3819</v>
      </c>
      <c r="SNO33" s="45"/>
      <c r="SNP33" s="46" t="s">
        <v>3819</v>
      </c>
      <c r="SNQ33" s="133" t="s">
        <v>3837</v>
      </c>
      <c r="SNR33" s="44" t="s">
        <v>3819</v>
      </c>
      <c r="SNS33" s="45"/>
      <c r="SNT33" s="46" t="s">
        <v>3819</v>
      </c>
      <c r="SNU33" s="133" t="s">
        <v>3837</v>
      </c>
      <c r="SNV33" s="44" t="s">
        <v>3819</v>
      </c>
      <c r="SNW33" s="45"/>
      <c r="SNX33" s="46" t="s">
        <v>3819</v>
      </c>
      <c r="SNY33" s="133" t="s">
        <v>3837</v>
      </c>
      <c r="SNZ33" s="44" t="s">
        <v>3819</v>
      </c>
      <c r="SOA33" s="45"/>
      <c r="SOB33" s="46" t="s">
        <v>3819</v>
      </c>
      <c r="SOC33" s="133" t="s">
        <v>3837</v>
      </c>
      <c r="SOD33" s="44" t="s">
        <v>3819</v>
      </c>
      <c r="SOE33" s="45"/>
      <c r="SOF33" s="46" t="s">
        <v>3819</v>
      </c>
      <c r="SOG33" s="133" t="s">
        <v>3837</v>
      </c>
      <c r="SOH33" s="44" t="s">
        <v>3819</v>
      </c>
      <c r="SOI33" s="45"/>
      <c r="SOJ33" s="46" t="s">
        <v>3819</v>
      </c>
      <c r="SOK33" s="133" t="s">
        <v>3837</v>
      </c>
      <c r="SOL33" s="44" t="s">
        <v>3819</v>
      </c>
      <c r="SOM33" s="45"/>
      <c r="SON33" s="46" t="s">
        <v>3819</v>
      </c>
      <c r="SOO33" s="133" t="s">
        <v>3837</v>
      </c>
      <c r="SOP33" s="44" t="s">
        <v>3819</v>
      </c>
      <c r="SOQ33" s="45"/>
      <c r="SOR33" s="46" t="s">
        <v>3819</v>
      </c>
      <c r="SOS33" s="133" t="s">
        <v>3837</v>
      </c>
      <c r="SOT33" s="44" t="s">
        <v>3819</v>
      </c>
      <c r="SOU33" s="45"/>
      <c r="SOV33" s="46" t="s">
        <v>3819</v>
      </c>
      <c r="SOW33" s="133" t="s">
        <v>3837</v>
      </c>
      <c r="SOX33" s="44" t="s">
        <v>3819</v>
      </c>
      <c r="SOY33" s="45"/>
      <c r="SOZ33" s="46" t="s">
        <v>3819</v>
      </c>
      <c r="SPA33" s="133" t="s">
        <v>3837</v>
      </c>
      <c r="SPB33" s="44" t="s">
        <v>3819</v>
      </c>
      <c r="SPC33" s="45"/>
      <c r="SPD33" s="46" t="s">
        <v>3819</v>
      </c>
      <c r="SPE33" s="133" t="s">
        <v>3837</v>
      </c>
      <c r="SPF33" s="44" t="s">
        <v>3819</v>
      </c>
      <c r="SPG33" s="45"/>
      <c r="SPH33" s="46" t="s">
        <v>3819</v>
      </c>
      <c r="SPI33" s="133" t="s">
        <v>3837</v>
      </c>
      <c r="SPJ33" s="44" t="s">
        <v>3819</v>
      </c>
      <c r="SPK33" s="45"/>
      <c r="SPL33" s="46" t="s">
        <v>3819</v>
      </c>
      <c r="SPM33" s="133" t="s">
        <v>3837</v>
      </c>
      <c r="SPN33" s="44" t="s">
        <v>3819</v>
      </c>
      <c r="SPO33" s="45"/>
      <c r="SPP33" s="46" t="s">
        <v>3819</v>
      </c>
      <c r="SPQ33" s="133" t="s">
        <v>3837</v>
      </c>
      <c r="SPR33" s="44" t="s">
        <v>3819</v>
      </c>
      <c r="SPS33" s="45"/>
      <c r="SPT33" s="46" t="s">
        <v>3819</v>
      </c>
      <c r="SPU33" s="133" t="s">
        <v>3837</v>
      </c>
      <c r="SPV33" s="44" t="s">
        <v>3819</v>
      </c>
      <c r="SPW33" s="45"/>
      <c r="SPX33" s="46" t="s">
        <v>3819</v>
      </c>
      <c r="SPY33" s="133" t="s">
        <v>3837</v>
      </c>
      <c r="SPZ33" s="44" t="s">
        <v>3819</v>
      </c>
      <c r="SQA33" s="45"/>
      <c r="SQB33" s="46" t="s">
        <v>3819</v>
      </c>
      <c r="SQC33" s="133" t="s">
        <v>3837</v>
      </c>
      <c r="SQD33" s="44" t="s">
        <v>3819</v>
      </c>
      <c r="SQE33" s="45"/>
      <c r="SQF33" s="46" t="s">
        <v>3819</v>
      </c>
      <c r="SQG33" s="133" t="s">
        <v>3837</v>
      </c>
      <c r="SQH33" s="44" t="s">
        <v>3819</v>
      </c>
      <c r="SQI33" s="45"/>
      <c r="SQJ33" s="46" t="s">
        <v>3819</v>
      </c>
      <c r="SQK33" s="133" t="s">
        <v>3837</v>
      </c>
      <c r="SQL33" s="44" t="s">
        <v>3819</v>
      </c>
      <c r="SQM33" s="45"/>
      <c r="SQN33" s="46" t="s">
        <v>3819</v>
      </c>
      <c r="SQO33" s="133" t="s">
        <v>3837</v>
      </c>
      <c r="SQP33" s="44" t="s">
        <v>3819</v>
      </c>
      <c r="SQQ33" s="45"/>
      <c r="SQR33" s="46" t="s">
        <v>3819</v>
      </c>
      <c r="SQS33" s="133" t="s">
        <v>3837</v>
      </c>
      <c r="SQT33" s="44" t="s">
        <v>3819</v>
      </c>
      <c r="SQU33" s="45"/>
      <c r="SQV33" s="46" t="s">
        <v>3819</v>
      </c>
      <c r="SQW33" s="133" t="s">
        <v>3837</v>
      </c>
      <c r="SQX33" s="44" t="s">
        <v>3819</v>
      </c>
      <c r="SQY33" s="45"/>
      <c r="SQZ33" s="46" t="s">
        <v>3819</v>
      </c>
      <c r="SRA33" s="133" t="s">
        <v>3837</v>
      </c>
      <c r="SRB33" s="44" t="s">
        <v>3819</v>
      </c>
      <c r="SRC33" s="45"/>
      <c r="SRD33" s="46" t="s">
        <v>3819</v>
      </c>
      <c r="SRE33" s="133" t="s">
        <v>3837</v>
      </c>
      <c r="SRF33" s="44" t="s">
        <v>3819</v>
      </c>
      <c r="SRG33" s="45"/>
      <c r="SRH33" s="46" t="s">
        <v>3819</v>
      </c>
      <c r="SRI33" s="133" t="s">
        <v>3837</v>
      </c>
      <c r="SRJ33" s="44" t="s">
        <v>3819</v>
      </c>
      <c r="SRK33" s="45"/>
      <c r="SRL33" s="46" t="s">
        <v>3819</v>
      </c>
      <c r="SRM33" s="133" t="s">
        <v>3837</v>
      </c>
      <c r="SRN33" s="44" t="s">
        <v>3819</v>
      </c>
      <c r="SRO33" s="45"/>
      <c r="SRP33" s="46" t="s">
        <v>3819</v>
      </c>
      <c r="SRQ33" s="133" t="s">
        <v>3837</v>
      </c>
      <c r="SRR33" s="44" t="s">
        <v>3819</v>
      </c>
      <c r="SRS33" s="45"/>
      <c r="SRT33" s="46" t="s">
        <v>3819</v>
      </c>
      <c r="SRU33" s="133" t="s">
        <v>3837</v>
      </c>
      <c r="SRV33" s="44" t="s">
        <v>3819</v>
      </c>
      <c r="SRW33" s="45"/>
      <c r="SRX33" s="46" t="s">
        <v>3819</v>
      </c>
      <c r="SRY33" s="133" t="s">
        <v>3837</v>
      </c>
      <c r="SRZ33" s="44" t="s">
        <v>3819</v>
      </c>
      <c r="SSA33" s="45"/>
      <c r="SSB33" s="46" t="s">
        <v>3819</v>
      </c>
      <c r="SSC33" s="133" t="s">
        <v>3837</v>
      </c>
      <c r="SSD33" s="44" t="s">
        <v>3819</v>
      </c>
      <c r="SSE33" s="45"/>
      <c r="SSF33" s="46" t="s">
        <v>3819</v>
      </c>
      <c r="SSG33" s="133" t="s">
        <v>3837</v>
      </c>
      <c r="SSH33" s="44" t="s">
        <v>3819</v>
      </c>
      <c r="SSI33" s="45"/>
      <c r="SSJ33" s="46" t="s">
        <v>3819</v>
      </c>
      <c r="SSK33" s="133" t="s">
        <v>3837</v>
      </c>
      <c r="SSL33" s="44" t="s">
        <v>3819</v>
      </c>
      <c r="SSM33" s="45"/>
      <c r="SSN33" s="46" t="s">
        <v>3819</v>
      </c>
      <c r="SSO33" s="133" t="s">
        <v>3837</v>
      </c>
      <c r="SSP33" s="44" t="s">
        <v>3819</v>
      </c>
      <c r="SSQ33" s="45"/>
      <c r="SSR33" s="46" t="s">
        <v>3819</v>
      </c>
      <c r="SSS33" s="133" t="s">
        <v>3837</v>
      </c>
      <c r="SST33" s="44" t="s">
        <v>3819</v>
      </c>
      <c r="SSU33" s="45"/>
      <c r="SSV33" s="46" t="s">
        <v>3819</v>
      </c>
      <c r="SSW33" s="133" t="s">
        <v>3837</v>
      </c>
      <c r="SSX33" s="44" t="s">
        <v>3819</v>
      </c>
      <c r="SSY33" s="45"/>
      <c r="SSZ33" s="46" t="s">
        <v>3819</v>
      </c>
      <c r="STA33" s="133" t="s">
        <v>3837</v>
      </c>
      <c r="STB33" s="44" t="s">
        <v>3819</v>
      </c>
      <c r="STC33" s="45"/>
      <c r="STD33" s="46" t="s">
        <v>3819</v>
      </c>
      <c r="STE33" s="133" t="s">
        <v>3837</v>
      </c>
      <c r="STF33" s="44" t="s">
        <v>3819</v>
      </c>
      <c r="STG33" s="45"/>
      <c r="STH33" s="46" t="s">
        <v>3819</v>
      </c>
      <c r="STI33" s="133" t="s">
        <v>3837</v>
      </c>
      <c r="STJ33" s="44" t="s">
        <v>3819</v>
      </c>
      <c r="STK33" s="45"/>
      <c r="STL33" s="46" t="s">
        <v>3819</v>
      </c>
      <c r="STM33" s="133" t="s">
        <v>3837</v>
      </c>
      <c r="STN33" s="44" t="s">
        <v>3819</v>
      </c>
      <c r="STO33" s="45"/>
      <c r="STP33" s="46" t="s">
        <v>3819</v>
      </c>
      <c r="STQ33" s="133" t="s">
        <v>3837</v>
      </c>
      <c r="STR33" s="44" t="s">
        <v>3819</v>
      </c>
      <c r="STS33" s="45"/>
      <c r="STT33" s="46" t="s">
        <v>3819</v>
      </c>
      <c r="STU33" s="133" t="s">
        <v>3837</v>
      </c>
      <c r="STV33" s="44" t="s">
        <v>3819</v>
      </c>
      <c r="STW33" s="45"/>
      <c r="STX33" s="46" t="s">
        <v>3819</v>
      </c>
      <c r="STY33" s="133" t="s">
        <v>3837</v>
      </c>
      <c r="STZ33" s="44" t="s">
        <v>3819</v>
      </c>
      <c r="SUA33" s="45"/>
      <c r="SUB33" s="46" t="s">
        <v>3819</v>
      </c>
      <c r="SUC33" s="133" t="s">
        <v>3837</v>
      </c>
      <c r="SUD33" s="44" t="s">
        <v>3819</v>
      </c>
      <c r="SUE33" s="45"/>
      <c r="SUF33" s="46" t="s">
        <v>3819</v>
      </c>
      <c r="SUG33" s="133" t="s">
        <v>3837</v>
      </c>
      <c r="SUH33" s="44" t="s">
        <v>3819</v>
      </c>
      <c r="SUI33" s="45"/>
      <c r="SUJ33" s="46" t="s">
        <v>3819</v>
      </c>
      <c r="SUK33" s="133" t="s">
        <v>3837</v>
      </c>
      <c r="SUL33" s="44" t="s">
        <v>3819</v>
      </c>
      <c r="SUM33" s="45"/>
      <c r="SUN33" s="46" t="s">
        <v>3819</v>
      </c>
      <c r="SUO33" s="133" t="s">
        <v>3837</v>
      </c>
      <c r="SUP33" s="44" t="s">
        <v>3819</v>
      </c>
      <c r="SUQ33" s="45"/>
      <c r="SUR33" s="46" t="s">
        <v>3819</v>
      </c>
      <c r="SUS33" s="133" t="s">
        <v>3837</v>
      </c>
      <c r="SUT33" s="44" t="s">
        <v>3819</v>
      </c>
      <c r="SUU33" s="45"/>
      <c r="SUV33" s="46" t="s">
        <v>3819</v>
      </c>
      <c r="SUW33" s="133" t="s">
        <v>3837</v>
      </c>
      <c r="SUX33" s="44" t="s">
        <v>3819</v>
      </c>
      <c r="SUY33" s="45"/>
      <c r="SUZ33" s="46" t="s">
        <v>3819</v>
      </c>
      <c r="SVA33" s="133" t="s">
        <v>3837</v>
      </c>
      <c r="SVB33" s="44" t="s">
        <v>3819</v>
      </c>
      <c r="SVC33" s="45"/>
      <c r="SVD33" s="46" t="s">
        <v>3819</v>
      </c>
      <c r="SVE33" s="133" t="s">
        <v>3837</v>
      </c>
      <c r="SVF33" s="44" t="s">
        <v>3819</v>
      </c>
      <c r="SVG33" s="45"/>
      <c r="SVH33" s="46" t="s">
        <v>3819</v>
      </c>
      <c r="SVI33" s="133" t="s">
        <v>3837</v>
      </c>
      <c r="SVJ33" s="44" t="s">
        <v>3819</v>
      </c>
      <c r="SVK33" s="45"/>
      <c r="SVL33" s="46" t="s">
        <v>3819</v>
      </c>
      <c r="SVM33" s="133" t="s">
        <v>3837</v>
      </c>
      <c r="SVN33" s="44" t="s">
        <v>3819</v>
      </c>
      <c r="SVO33" s="45"/>
      <c r="SVP33" s="46" t="s">
        <v>3819</v>
      </c>
      <c r="SVQ33" s="133" t="s">
        <v>3837</v>
      </c>
      <c r="SVR33" s="44" t="s">
        <v>3819</v>
      </c>
      <c r="SVS33" s="45"/>
      <c r="SVT33" s="46" t="s">
        <v>3819</v>
      </c>
      <c r="SVU33" s="133" t="s">
        <v>3837</v>
      </c>
      <c r="SVV33" s="44" t="s">
        <v>3819</v>
      </c>
      <c r="SVW33" s="45"/>
      <c r="SVX33" s="46" t="s">
        <v>3819</v>
      </c>
      <c r="SVY33" s="133" t="s">
        <v>3837</v>
      </c>
      <c r="SVZ33" s="44" t="s">
        <v>3819</v>
      </c>
      <c r="SWA33" s="45"/>
      <c r="SWB33" s="46" t="s">
        <v>3819</v>
      </c>
      <c r="SWC33" s="133" t="s">
        <v>3837</v>
      </c>
      <c r="SWD33" s="44" t="s">
        <v>3819</v>
      </c>
      <c r="SWE33" s="45"/>
      <c r="SWF33" s="46" t="s">
        <v>3819</v>
      </c>
      <c r="SWG33" s="133" t="s">
        <v>3837</v>
      </c>
      <c r="SWH33" s="44" t="s">
        <v>3819</v>
      </c>
      <c r="SWI33" s="45"/>
      <c r="SWJ33" s="46" t="s">
        <v>3819</v>
      </c>
      <c r="SWK33" s="133" t="s">
        <v>3837</v>
      </c>
      <c r="SWL33" s="44" t="s">
        <v>3819</v>
      </c>
      <c r="SWM33" s="45"/>
      <c r="SWN33" s="46" t="s">
        <v>3819</v>
      </c>
      <c r="SWO33" s="133" t="s">
        <v>3837</v>
      </c>
      <c r="SWP33" s="44" t="s">
        <v>3819</v>
      </c>
      <c r="SWQ33" s="45"/>
      <c r="SWR33" s="46" t="s">
        <v>3819</v>
      </c>
      <c r="SWS33" s="133" t="s">
        <v>3837</v>
      </c>
      <c r="SWT33" s="44" t="s">
        <v>3819</v>
      </c>
      <c r="SWU33" s="45"/>
      <c r="SWV33" s="46" t="s">
        <v>3819</v>
      </c>
      <c r="SWW33" s="133" t="s">
        <v>3837</v>
      </c>
      <c r="SWX33" s="44" t="s">
        <v>3819</v>
      </c>
      <c r="SWY33" s="45"/>
      <c r="SWZ33" s="46" t="s">
        <v>3819</v>
      </c>
      <c r="SXA33" s="133" t="s">
        <v>3837</v>
      </c>
      <c r="SXB33" s="44" t="s">
        <v>3819</v>
      </c>
      <c r="SXC33" s="45"/>
      <c r="SXD33" s="46" t="s">
        <v>3819</v>
      </c>
      <c r="SXE33" s="133" t="s">
        <v>3837</v>
      </c>
      <c r="SXF33" s="44" t="s">
        <v>3819</v>
      </c>
      <c r="SXG33" s="45"/>
      <c r="SXH33" s="46" t="s">
        <v>3819</v>
      </c>
      <c r="SXI33" s="133" t="s">
        <v>3837</v>
      </c>
      <c r="SXJ33" s="44" t="s">
        <v>3819</v>
      </c>
      <c r="SXK33" s="45"/>
      <c r="SXL33" s="46" t="s">
        <v>3819</v>
      </c>
      <c r="SXM33" s="133" t="s">
        <v>3837</v>
      </c>
      <c r="SXN33" s="44" t="s">
        <v>3819</v>
      </c>
      <c r="SXO33" s="45"/>
      <c r="SXP33" s="46" t="s">
        <v>3819</v>
      </c>
      <c r="SXQ33" s="133" t="s">
        <v>3837</v>
      </c>
      <c r="SXR33" s="44" t="s">
        <v>3819</v>
      </c>
      <c r="SXS33" s="45"/>
      <c r="SXT33" s="46" t="s">
        <v>3819</v>
      </c>
      <c r="SXU33" s="133" t="s">
        <v>3837</v>
      </c>
      <c r="SXV33" s="44" t="s">
        <v>3819</v>
      </c>
      <c r="SXW33" s="45"/>
      <c r="SXX33" s="46" t="s">
        <v>3819</v>
      </c>
      <c r="SXY33" s="133" t="s">
        <v>3837</v>
      </c>
      <c r="SXZ33" s="44" t="s">
        <v>3819</v>
      </c>
      <c r="SYA33" s="45"/>
      <c r="SYB33" s="46" t="s">
        <v>3819</v>
      </c>
      <c r="SYC33" s="133" t="s">
        <v>3837</v>
      </c>
      <c r="SYD33" s="44" t="s">
        <v>3819</v>
      </c>
      <c r="SYE33" s="45"/>
      <c r="SYF33" s="46" t="s">
        <v>3819</v>
      </c>
      <c r="SYG33" s="133" t="s">
        <v>3837</v>
      </c>
      <c r="SYH33" s="44" t="s">
        <v>3819</v>
      </c>
      <c r="SYI33" s="45"/>
      <c r="SYJ33" s="46" t="s">
        <v>3819</v>
      </c>
      <c r="SYK33" s="133" t="s">
        <v>3837</v>
      </c>
      <c r="SYL33" s="44" t="s">
        <v>3819</v>
      </c>
      <c r="SYM33" s="45"/>
      <c r="SYN33" s="46" t="s">
        <v>3819</v>
      </c>
      <c r="SYO33" s="133" t="s">
        <v>3837</v>
      </c>
      <c r="SYP33" s="44" t="s">
        <v>3819</v>
      </c>
      <c r="SYQ33" s="45"/>
      <c r="SYR33" s="46" t="s">
        <v>3819</v>
      </c>
      <c r="SYS33" s="133" t="s">
        <v>3837</v>
      </c>
      <c r="SYT33" s="44" t="s">
        <v>3819</v>
      </c>
      <c r="SYU33" s="45"/>
      <c r="SYV33" s="46" t="s">
        <v>3819</v>
      </c>
      <c r="SYW33" s="133" t="s">
        <v>3837</v>
      </c>
      <c r="SYX33" s="44" t="s">
        <v>3819</v>
      </c>
      <c r="SYY33" s="45"/>
      <c r="SYZ33" s="46" t="s">
        <v>3819</v>
      </c>
      <c r="SZA33" s="133" t="s">
        <v>3837</v>
      </c>
      <c r="SZB33" s="44" t="s">
        <v>3819</v>
      </c>
      <c r="SZC33" s="45"/>
      <c r="SZD33" s="46" t="s">
        <v>3819</v>
      </c>
      <c r="SZE33" s="133" t="s">
        <v>3837</v>
      </c>
      <c r="SZF33" s="44" t="s">
        <v>3819</v>
      </c>
      <c r="SZG33" s="45"/>
      <c r="SZH33" s="46" t="s">
        <v>3819</v>
      </c>
      <c r="SZI33" s="133" t="s">
        <v>3837</v>
      </c>
      <c r="SZJ33" s="44" t="s">
        <v>3819</v>
      </c>
      <c r="SZK33" s="45"/>
      <c r="SZL33" s="46" t="s">
        <v>3819</v>
      </c>
      <c r="SZM33" s="133" t="s">
        <v>3837</v>
      </c>
      <c r="SZN33" s="44" t="s">
        <v>3819</v>
      </c>
      <c r="SZO33" s="45"/>
      <c r="SZP33" s="46" t="s">
        <v>3819</v>
      </c>
      <c r="SZQ33" s="133" t="s">
        <v>3837</v>
      </c>
      <c r="SZR33" s="44" t="s">
        <v>3819</v>
      </c>
      <c r="SZS33" s="45"/>
      <c r="SZT33" s="46" t="s">
        <v>3819</v>
      </c>
      <c r="SZU33" s="133" t="s">
        <v>3837</v>
      </c>
      <c r="SZV33" s="44" t="s">
        <v>3819</v>
      </c>
      <c r="SZW33" s="45"/>
      <c r="SZX33" s="46" t="s">
        <v>3819</v>
      </c>
      <c r="SZY33" s="133" t="s">
        <v>3837</v>
      </c>
      <c r="SZZ33" s="44" t="s">
        <v>3819</v>
      </c>
      <c r="TAA33" s="45"/>
      <c r="TAB33" s="46" t="s">
        <v>3819</v>
      </c>
      <c r="TAC33" s="133" t="s">
        <v>3837</v>
      </c>
      <c r="TAD33" s="44" t="s">
        <v>3819</v>
      </c>
      <c r="TAE33" s="45"/>
      <c r="TAF33" s="46" t="s">
        <v>3819</v>
      </c>
      <c r="TAG33" s="133" t="s">
        <v>3837</v>
      </c>
      <c r="TAH33" s="44" t="s">
        <v>3819</v>
      </c>
      <c r="TAI33" s="45"/>
      <c r="TAJ33" s="46" t="s">
        <v>3819</v>
      </c>
      <c r="TAK33" s="133" t="s">
        <v>3837</v>
      </c>
      <c r="TAL33" s="44" t="s">
        <v>3819</v>
      </c>
      <c r="TAM33" s="45"/>
      <c r="TAN33" s="46" t="s">
        <v>3819</v>
      </c>
      <c r="TAO33" s="133" t="s">
        <v>3837</v>
      </c>
      <c r="TAP33" s="44" t="s">
        <v>3819</v>
      </c>
      <c r="TAQ33" s="45"/>
      <c r="TAR33" s="46" t="s">
        <v>3819</v>
      </c>
      <c r="TAS33" s="133" t="s">
        <v>3837</v>
      </c>
      <c r="TAT33" s="44" t="s">
        <v>3819</v>
      </c>
      <c r="TAU33" s="45"/>
      <c r="TAV33" s="46" t="s">
        <v>3819</v>
      </c>
      <c r="TAW33" s="133" t="s">
        <v>3837</v>
      </c>
      <c r="TAX33" s="44" t="s">
        <v>3819</v>
      </c>
      <c r="TAY33" s="45"/>
      <c r="TAZ33" s="46" t="s">
        <v>3819</v>
      </c>
      <c r="TBA33" s="133" t="s">
        <v>3837</v>
      </c>
      <c r="TBB33" s="44" t="s">
        <v>3819</v>
      </c>
      <c r="TBC33" s="45"/>
      <c r="TBD33" s="46" t="s">
        <v>3819</v>
      </c>
      <c r="TBE33" s="133" t="s">
        <v>3837</v>
      </c>
      <c r="TBF33" s="44" t="s">
        <v>3819</v>
      </c>
      <c r="TBG33" s="45"/>
      <c r="TBH33" s="46" t="s">
        <v>3819</v>
      </c>
      <c r="TBI33" s="133" t="s">
        <v>3837</v>
      </c>
      <c r="TBJ33" s="44" t="s">
        <v>3819</v>
      </c>
      <c r="TBK33" s="45"/>
      <c r="TBL33" s="46" t="s">
        <v>3819</v>
      </c>
      <c r="TBM33" s="133" t="s">
        <v>3837</v>
      </c>
      <c r="TBN33" s="44" t="s">
        <v>3819</v>
      </c>
      <c r="TBO33" s="45"/>
      <c r="TBP33" s="46" t="s">
        <v>3819</v>
      </c>
      <c r="TBQ33" s="133" t="s">
        <v>3837</v>
      </c>
      <c r="TBR33" s="44" t="s">
        <v>3819</v>
      </c>
      <c r="TBS33" s="45"/>
      <c r="TBT33" s="46" t="s">
        <v>3819</v>
      </c>
      <c r="TBU33" s="133" t="s">
        <v>3837</v>
      </c>
      <c r="TBV33" s="44" t="s">
        <v>3819</v>
      </c>
      <c r="TBW33" s="45"/>
      <c r="TBX33" s="46" t="s">
        <v>3819</v>
      </c>
      <c r="TBY33" s="133" t="s">
        <v>3837</v>
      </c>
      <c r="TBZ33" s="44" t="s">
        <v>3819</v>
      </c>
      <c r="TCA33" s="45"/>
      <c r="TCB33" s="46" t="s">
        <v>3819</v>
      </c>
      <c r="TCC33" s="133" t="s">
        <v>3837</v>
      </c>
      <c r="TCD33" s="44" t="s">
        <v>3819</v>
      </c>
      <c r="TCE33" s="45"/>
      <c r="TCF33" s="46" t="s">
        <v>3819</v>
      </c>
      <c r="TCG33" s="133" t="s">
        <v>3837</v>
      </c>
      <c r="TCH33" s="44" t="s">
        <v>3819</v>
      </c>
      <c r="TCI33" s="45"/>
      <c r="TCJ33" s="46" t="s">
        <v>3819</v>
      </c>
      <c r="TCK33" s="133" t="s">
        <v>3837</v>
      </c>
      <c r="TCL33" s="44" t="s">
        <v>3819</v>
      </c>
      <c r="TCM33" s="45"/>
      <c r="TCN33" s="46" t="s">
        <v>3819</v>
      </c>
      <c r="TCO33" s="133" t="s">
        <v>3837</v>
      </c>
      <c r="TCP33" s="44" t="s">
        <v>3819</v>
      </c>
      <c r="TCQ33" s="45"/>
      <c r="TCR33" s="46" t="s">
        <v>3819</v>
      </c>
      <c r="TCS33" s="133" t="s">
        <v>3837</v>
      </c>
      <c r="TCT33" s="44" t="s">
        <v>3819</v>
      </c>
      <c r="TCU33" s="45"/>
      <c r="TCV33" s="46" t="s">
        <v>3819</v>
      </c>
      <c r="TCW33" s="133" t="s">
        <v>3837</v>
      </c>
      <c r="TCX33" s="44" t="s">
        <v>3819</v>
      </c>
      <c r="TCY33" s="45"/>
      <c r="TCZ33" s="46" t="s">
        <v>3819</v>
      </c>
      <c r="TDA33" s="133" t="s">
        <v>3837</v>
      </c>
      <c r="TDB33" s="44" t="s">
        <v>3819</v>
      </c>
      <c r="TDC33" s="45"/>
      <c r="TDD33" s="46" t="s">
        <v>3819</v>
      </c>
      <c r="TDE33" s="133" t="s">
        <v>3837</v>
      </c>
      <c r="TDF33" s="44" t="s">
        <v>3819</v>
      </c>
      <c r="TDG33" s="45"/>
      <c r="TDH33" s="46" t="s">
        <v>3819</v>
      </c>
      <c r="TDI33" s="133" t="s">
        <v>3837</v>
      </c>
      <c r="TDJ33" s="44" t="s">
        <v>3819</v>
      </c>
      <c r="TDK33" s="45"/>
      <c r="TDL33" s="46" t="s">
        <v>3819</v>
      </c>
      <c r="TDM33" s="133" t="s">
        <v>3837</v>
      </c>
      <c r="TDN33" s="44" t="s">
        <v>3819</v>
      </c>
      <c r="TDO33" s="45"/>
      <c r="TDP33" s="46" t="s">
        <v>3819</v>
      </c>
      <c r="TDQ33" s="133" t="s">
        <v>3837</v>
      </c>
      <c r="TDR33" s="44" t="s">
        <v>3819</v>
      </c>
      <c r="TDS33" s="45"/>
      <c r="TDT33" s="46" t="s">
        <v>3819</v>
      </c>
      <c r="TDU33" s="133" t="s">
        <v>3837</v>
      </c>
      <c r="TDV33" s="44" t="s">
        <v>3819</v>
      </c>
      <c r="TDW33" s="45"/>
      <c r="TDX33" s="46" t="s">
        <v>3819</v>
      </c>
      <c r="TDY33" s="133" t="s">
        <v>3837</v>
      </c>
      <c r="TDZ33" s="44" t="s">
        <v>3819</v>
      </c>
      <c r="TEA33" s="45"/>
      <c r="TEB33" s="46" t="s">
        <v>3819</v>
      </c>
      <c r="TEC33" s="133" t="s">
        <v>3837</v>
      </c>
      <c r="TED33" s="44" t="s">
        <v>3819</v>
      </c>
      <c r="TEE33" s="45"/>
      <c r="TEF33" s="46" t="s">
        <v>3819</v>
      </c>
      <c r="TEG33" s="133" t="s">
        <v>3837</v>
      </c>
      <c r="TEH33" s="44" t="s">
        <v>3819</v>
      </c>
      <c r="TEI33" s="45"/>
      <c r="TEJ33" s="46" t="s">
        <v>3819</v>
      </c>
      <c r="TEK33" s="133" t="s">
        <v>3837</v>
      </c>
      <c r="TEL33" s="44" t="s">
        <v>3819</v>
      </c>
      <c r="TEM33" s="45"/>
      <c r="TEN33" s="46" t="s">
        <v>3819</v>
      </c>
      <c r="TEO33" s="133" t="s">
        <v>3837</v>
      </c>
      <c r="TEP33" s="44" t="s">
        <v>3819</v>
      </c>
      <c r="TEQ33" s="45"/>
      <c r="TER33" s="46" t="s">
        <v>3819</v>
      </c>
      <c r="TES33" s="133" t="s">
        <v>3837</v>
      </c>
      <c r="TET33" s="44" t="s">
        <v>3819</v>
      </c>
      <c r="TEU33" s="45"/>
      <c r="TEV33" s="46" t="s">
        <v>3819</v>
      </c>
      <c r="TEW33" s="133" t="s">
        <v>3837</v>
      </c>
      <c r="TEX33" s="44" t="s">
        <v>3819</v>
      </c>
      <c r="TEY33" s="45"/>
      <c r="TEZ33" s="46" t="s">
        <v>3819</v>
      </c>
      <c r="TFA33" s="133" t="s">
        <v>3837</v>
      </c>
      <c r="TFB33" s="44" t="s">
        <v>3819</v>
      </c>
      <c r="TFC33" s="45"/>
      <c r="TFD33" s="46" t="s">
        <v>3819</v>
      </c>
      <c r="TFE33" s="133" t="s">
        <v>3837</v>
      </c>
      <c r="TFF33" s="44" t="s">
        <v>3819</v>
      </c>
      <c r="TFG33" s="45"/>
      <c r="TFH33" s="46" t="s">
        <v>3819</v>
      </c>
      <c r="TFI33" s="133" t="s">
        <v>3837</v>
      </c>
      <c r="TFJ33" s="44" t="s">
        <v>3819</v>
      </c>
      <c r="TFK33" s="45"/>
      <c r="TFL33" s="46" t="s">
        <v>3819</v>
      </c>
      <c r="TFM33" s="133" t="s">
        <v>3837</v>
      </c>
      <c r="TFN33" s="44" t="s">
        <v>3819</v>
      </c>
      <c r="TFO33" s="45"/>
      <c r="TFP33" s="46" t="s">
        <v>3819</v>
      </c>
      <c r="TFQ33" s="133" t="s">
        <v>3837</v>
      </c>
      <c r="TFR33" s="44" t="s">
        <v>3819</v>
      </c>
      <c r="TFS33" s="45"/>
      <c r="TFT33" s="46" t="s">
        <v>3819</v>
      </c>
      <c r="TFU33" s="133" t="s">
        <v>3837</v>
      </c>
      <c r="TFV33" s="44" t="s">
        <v>3819</v>
      </c>
      <c r="TFW33" s="45"/>
      <c r="TFX33" s="46" t="s">
        <v>3819</v>
      </c>
      <c r="TFY33" s="133" t="s">
        <v>3837</v>
      </c>
      <c r="TFZ33" s="44" t="s">
        <v>3819</v>
      </c>
      <c r="TGA33" s="45"/>
      <c r="TGB33" s="46" t="s">
        <v>3819</v>
      </c>
      <c r="TGC33" s="133" t="s">
        <v>3837</v>
      </c>
      <c r="TGD33" s="44" t="s">
        <v>3819</v>
      </c>
      <c r="TGE33" s="45"/>
      <c r="TGF33" s="46" t="s">
        <v>3819</v>
      </c>
      <c r="TGG33" s="133" t="s">
        <v>3837</v>
      </c>
      <c r="TGH33" s="44" t="s">
        <v>3819</v>
      </c>
      <c r="TGI33" s="45"/>
      <c r="TGJ33" s="46" t="s">
        <v>3819</v>
      </c>
      <c r="TGK33" s="133" t="s">
        <v>3837</v>
      </c>
      <c r="TGL33" s="44" t="s">
        <v>3819</v>
      </c>
      <c r="TGM33" s="45"/>
      <c r="TGN33" s="46" t="s">
        <v>3819</v>
      </c>
      <c r="TGO33" s="133" t="s">
        <v>3837</v>
      </c>
      <c r="TGP33" s="44" t="s">
        <v>3819</v>
      </c>
      <c r="TGQ33" s="45"/>
      <c r="TGR33" s="46" t="s">
        <v>3819</v>
      </c>
      <c r="TGS33" s="133" t="s">
        <v>3837</v>
      </c>
      <c r="TGT33" s="44" t="s">
        <v>3819</v>
      </c>
      <c r="TGU33" s="45"/>
      <c r="TGV33" s="46" t="s">
        <v>3819</v>
      </c>
      <c r="TGW33" s="133" t="s">
        <v>3837</v>
      </c>
      <c r="TGX33" s="44" t="s">
        <v>3819</v>
      </c>
      <c r="TGY33" s="45"/>
      <c r="TGZ33" s="46" t="s">
        <v>3819</v>
      </c>
      <c r="THA33" s="133" t="s">
        <v>3837</v>
      </c>
      <c r="THB33" s="44" t="s">
        <v>3819</v>
      </c>
      <c r="THC33" s="45"/>
      <c r="THD33" s="46" t="s">
        <v>3819</v>
      </c>
      <c r="THE33" s="133" t="s">
        <v>3837</v>
      </c>
      <c r="THF33" s="44" t="s">
        <v>3819</v>
      </c>
      <c r="THG33" s="45"/>
      <c r="THH33" s="46" t="s">
        <v>3819</v>
      </c>
      <c r="THI33" s="133" t="s">
        <v>3837</v>
      </c>
      <c r="THJ33" s="44" t="s">
        <v>3819</v>
      </c>
      <c r="THK33" s="45"/>
      <c r="THL33" s="46" t="s">
        <v>3819</v>
      </c>
      <c r="THM33" s="133" t="s">
        <v>3837</v>
      </c>
      <c r="THN33" s="44" t="s">
        <v>3819</v>
      </c>
      <c r="THO33" s="45"/>
      <c r="THP33" s="46" t="s">
        <v>3819</v>
      </c>
      <c r="THQ33" s="133" t="s">
        <v>3837</v>
      </c>
      <c r="THR33" s="44" t="s">
        <v>3819</v>
      </c>
      <c r="THS33" s="45"/>
      <c r="THT33" s="46" t="s">
        <v>3819</v>
      </c>
      <c r="THU33" s="133" t="s">
        <v>3837</v>
      </c>
      <c r="THV33" s="44" t="s">
        <v>3819</v>
      </c>
      <c r="THW33" s="45"/>
      <c r="THX33" s="46" t="s">
        <v>3819</v>
      </c>
      <c r="THY33" s="133" t="s">
        <v>3837</v>
      </c>
      <c r="THZ33" s="44" t="s">
        <v>3819</v>
      </c>
      <c r="TIA33" s="45"/>
      <c r="TIB33" s="46" t="s">
        <v>3819</v>
      </c>
      <c r="TIC33" s="133" t="s">
        <v>3837</v>
      </c>
      <c r="TID33" s="44" t="s">
        <v>3819</v>
      </c>
      <c r="TIE33" s="45"/>
      <c r="TIF33" s="46" t="s">
        <v>3819</v>
      </c>
      <c r="TIG33" s="133" t="s">
        <v>3837</v>
      </c>
      <c r="TIH33" s="44" t="s">
        <v>3819</v>
      </c>
      <c r="TII33" s="45"/>
      <c r="TIJ33" s="46" t="s">
        <v>3819</v>
      </c>
      <c r="TIK33" s="133" t="s">
        <v>3837</v>
      </c>
      <c r="TIL33" s="44" t="s">
        <v>3819</v>
      </c>
      <c r="TIM33" s="45"/>
      <c r="TIN33" s="46" t="s">
        <v>3819</v>
      </c>
      <c r="TIO33" s="133" t="s">
        <v>3837</v>
      </c>
      <c r="TIP33" s="44" t="s">
        <v>3819</v>
      </c>
      <c r="TIQ33" s="45"/>
      <c r="TIR33" s="46" t="s">
        <v>3819</v>
      </c>
      <c r="TIS33" s="133" t="s">
        <v>3837</v>
      </c>
      <c r="TIT33" s="44" t="s">
        <v>3819</v>
      </c>
      <c r="TIU33" s="45"/>
      <c r="TIV33" s="46" t="s">
        <v>3819</v>
      </c>
      <c r="TIW33" s="133" t="s">
        <v>3837</v>
      </c>
      <c r="TIX33" s="44" t="s">
        <v>3819</v>
      </c>
      <c r="TIY33" s="45"/>
      <c r="TIZ33" s="46" t="s">
        <v>3819</v>
      </c>
      <c r="TJA33" s="133" t="s">
        <v>3837</v>
      </c>
      <c r="TJB33" s="44" t="s">
        <v>3819</v>
      </c>
      <c r="TJC33" s="45"/>
      <c r="TJD33" s="46" t="s">
        <v>3819</v>
      </c>
      <c r="TJE33" s="133" t="s">
        <v>3837</v>
      </c>
      <c r="TJF33" s="44" t="s">
        <v>3819</v>
      </c>
      <c r="TJG33" s="45"/>
      <c r="TJH33" s="46" t="s">
        <v>3819</v>
      </c>
      <c r="TJI33" s="133" t="s">
        <v>3837</v>
      </c>
      <c r="TJJ33" s="44" t="s">
        <v>3819</v>
      </c>
      <c r="TJK33" s="45"/>
      <c r="TJL33" s="46" t="s">
        <v>3819</v>
      </c>
      <c r="TJM33" s="133" t="s">
        <v>3837</v>
      </c>
      <c r="TJN33" s="44" t="s">
        <v>3819</v>
      </c>
      <c r="TJO33" s="45"/>
      <c r="TJP33" s="46" t="s">
        <v>3819</v>
      </c>
      <c r="TJQ33" s="133" t="s">
        <v>3837</v>
      </c>
      <c r="TJR33" s="44" t="s">
        <v>3819</v>
      </c>
      <c r="TJS33" s="45"/>
      <c r="TJT33" s="46" t="s">
        <v>3819</v>
      </c>
      <c r="TJU33" s="133" t="s">
        <v>3837</v>
      </c>
      <c r="TJV33" s="44" t="s">
        <v>3819</v>
      </c>
      <c r="TJW33" s="45"/>
      <c r="TJX33" s="46" t="s">
        <v>3819</v>
      </c>
      <c r="TJY33" s="133" t="s">
        <v>3837</v>
      </c>
      <c r="TJZ33" s="44" t="s">
        <v>3819</v>
      </c>
      <c r="TKA33" s="45"/>
      <c r="TKB33" s="46" t="s">
        <v>3819</v>
      </c>
      <c r="TKC33" s="133" t="s">
        <v>3837</v>
      </c>
      <c r="TKD33" s="44" t="s">
        <v>3819</v>
      </c>
      <c r="TKE33" s="45"/>
      <c r="TKF33" s="46" t="s">
        <v>3819</v>
      </c>
      <c r="TKG33" s="133" t="s">
        <v>3837</v>
      </c>
      <c r="TKH33" s="44" t="s">
        <v>3819</v>
      </c>
      <c r="TKI33" s="45"/>
      <c r="TKJ33" s="46" t="s">
        <v>3819</v>
      </c>
      <c r="TKK33" s="133" t="s">
        <v>3837</v>
      </c>
      <c r="TKL33" s="44" t="s">
        <v>3819</v>
      </c>
      <c r="TKM33" s="45"/>
      <c r="TKN33" s="46" t="s">
        <v>3819</v>
      </c>
      <c r="TKO33" s="133" t="s">
        <v>3837</v>
      </c>
      <c r="TKP33" s="44" t="s">
        <v>3819</v>
      </c>
      <c r="TKQ33" s="45"/>
      <c r="TKR33" s="46" t="s">
        <v>3819</v>
      </c>
      <c r="TKS33" s="133" t="s">
        <v>3837</v>
      </c>
      <c r="TKT33" s="44" t="s">
        <v>3819</v>
      </c>
      <c r="TKU33" s="45"/>
      <c r="TKV33" s="46" t="s">
        <v>3819</v>
      </c>
      <c r="TKW33" s="133" t="s">
        <v>3837</v>
      </c>
      <c r="TKX33" s="44" t="s">
        <v>3819</v>
      </c>
      <c r="TKY33" s="45"/>
      <c r="TKZ33" s="46" t="s">
        <v>3819</v>
      </c>
      <c r="TLA33" s="133" t="s">
        <v>3837</v>
      </c>
      <c r="TLB33" s="44" t="s">
        <v>3819</v>
      </c>
      <c r="TLC33" s="45"/>
      <c r="TLD33" s="46" t="s">
        <v>3819</v>
      </c>
      <c r="TLE33" s="133" t="s">
        <v>3837</v>
      </c>
      <c r="TLF33" s="44" t="s">
        <v>3819</v>
      </c>
      <c r="TLG33" s="45"/>
      <c r="TLH33" s="46" t="s">
        <v>3819</v>
      </c>
      <c r="TLI33" s="133" t="s">
        <v>3837</v>
      </c>
      <c r="TLJ33" s="44" t="s">
        <v>3819</v>
      </c>
      <c r="TLK33" s="45"/>
      <c r="TLL33" s="46" t="s">
        <v>3819</v>
      </c>
      <c r="TLM33" s="133" t="s">
        <v>3837</v>
      </c>
      <c r="TLN33" s="44" t="s">
        <v>3819</v>
      </c>
      <c r="TLO33" s="45"/>
      <c r="TLP33" s="46" t="s">
        <v>3819</v>
      </c>
      <c r="TLQ33" s="133" t="s">
        <v>3837</v>
      </c>
      <c r="TLR33" s="44" t="s">
        <v>3819</v>
      </c>
      <c r="TLS33" s="45"/>
      <c r="TLT33" s="46" t="s">
        <v>3819</v>
      </c>
      <c r="TLU33" s="133" t="s">
        <v>3837</v>
      </c>
      <c r="TLV33" s="44" t="s">
        <v>3819</v>
      </c>
      <c r="TLW33" s="45"/>
      <c r="TLX33" s="46" t="s">
        <v>3819</v>
      </c>
      <c r="TLY33" s="133" t="s">
        <v>3837</v>
      </c>
      <c r="TLZ33" s="44" t="s">
        <v>3819</v>
      </c>
      <c r="TMA33" s="45"/>
      <c r="TMB33" s="46" t="s">
        <v>3819</v>
      </c>
      <c r="TMC33" s="133" t="s">
        <v>3837</v>
      </c>
      <c r="TMD33" s="44" t="s">
        <v>3819</v>
      </c>
      <c r="TME33" s="45"/>
      <c r="TMF33" s="46" t="s">
        <v>3819</v>
      </c>
      <c r="TMG33" s="133" t="s">
        <v>3837</v>
      </c>
      <c r="TMH33" s="44" t="s">
        <v>3819</v>
      </c>
      <c r="TMI33" s="45"/>
      <c r="TMJ33" s="46" t="s">
        <v>3819</v>
      </c>
      <c r="TMK33" s="133" t="s">
        <v>3837</v>
      </c>
      <c r="TML33" s="44" t="s">
        <v>3819</v>
      </c>
      <c r="TMM33" s="45"/>
      <c r="TMN33" s="46" t="s">
        <v>3819</v>
      </c>
      <c r="TMO33" s="133" t="s">
        <v>3837</v>
      </c>
      <c r="TMP33" s="44" t="s">
        <v>3819</v>
      </c>
      <c r="TMQ33" s="45"/>
      <c r="TMR33" s="46" t="s">
        <v>3819</v>
      </c>
      <c r="TMS33" s="133" t="s">
        <v>3837</v>
      </c>
      <c r="TMT33" s="44" t="s">
        <v>3819</v>
      </c>
      <c r="TMU33" s="45"/>
      <c r="TMV33" s="46" t="s">
        <v>3819</v>
      </c>
      <c r="TMW33" s="133" t="s">
        <v>3837</v>
      </c>
      <c r="TMX33" s="44" t="s">
        <v>3819</v>
      </c>
      <c r="TMY33" s="45"/>
      <c r="TMZ33" s="46" t="s">
        <v>3819</v>
      </c>
      <c r="TNA33" s="133" t="s">
        <v>3837</v>
      </c>
      <c r="TNB33" s="44" t="s">
        <v>3819</v>
      </c>
      <c r="TNC33" s="45"/>
      <c r="TND33" s="46" t="s">
        <v>3819</v>
      </c>
      <c r="TNE33" s="133" t="s">
        <v>3837</v>
      </c>
      <c r="TNF33" s="44" t="s">
        <v>3819</v>
      </c>
      <c r="TNG33" s="45"/>
      <c r="TNH33" s="46" t="s">
        <v>3819</v>
      </c>
      <c r="TNI33" s="133" t="s">
        <v>3837</v>
      </c>
      <c r="TNJ33" s="44" t="s">
        <v>3819</v>
      </c>
      <c r="TNK33" s="45"/>
      <c r="TNL33" s="46" t="s">
        <v>3819</v>
      </c>
      <c r="TNM33" s="133" t="s">
        <v>3837</v>
      </c>
      <c r="TNN33" s="44" t="s">
        <v>3819</v>
      </c>
      <c r="TNO33" s="45"/>
      <c r="TNP33" s="46" t="s">
        <v>3819</v>
      </c>
      <c r="TNQ33" s="133" t="s">
        <v>3837</v>
      </c>
      <c r="TNR33" s="44" t="s">
        <v>3819</v>
      </c>
      <c r="TNS33" s="45"/>
      <c r="TNT33" s="46" t="s">
        <v>3819</v>
      </c>
      <c r="TNU33" s="133" t="s">
        <v>3837</v>
      </c>
      <c r="TNV33" s="44" t="s">
        <v>3819</v>
      </c>
      <c r="TNW33" s="45"/>
      <c r="TNX33" s="46" t="s">
        <v>3819</v>
      </c>
      <c r="TNY33" s="133" t="s">
        <v>3837</v>
      </c>
      <c r="TNZ33" s="44" t="s">
        <v>3819</v>
      </c>
      <c r="TOA33" s="45"/>
      <c r="TOB33" s="46" t="s">
        <v>3819</v>
      </c>
      <c r="TOC33" s="133" t="s">
        <v>3837</v>
      </c>
      <c r="TOD33" s="44" t="s">
        <v>3819</v>
      </c>
      <c r="TOE33" s="45"/>
      <c r="TOF33" s="46" t="s">
        <v>3819</v>
      </c>
      <c r="TOG33" s="133" t="s">
        <v>3837</v>
      </c>
      <c r="TOH33" s="44" t="s">
        <v>3819</v>
      </c>
      <c r="TOI33" s="45"/>
      <c r="TOJ33" s="46" t="s">
        <v>3819</v>
      </c>
      <c r="TOK33" s="133" t="s">
        <v>3837</v>
      </c>
      <c r="TOL33" s="44" t="s">
        <v>3819</v>
      </c>
      <c r="TOM33" s="45"/>
      <c r="TON33" s="46" t="s">
        <v>3819</v>
      </c>
      <c r="TOO33" s="133" t="s">
        <v>3837</v>
      </c>
      <c r="TOP33" s="44" t="s">
        <v>3819</v>
      </c>
      <c r="TOQ33" s="45"/>
      <c r="TOR33" s="46" t="s">
        <v>3819</v>
      </c>
      <c r="TOS33" s="133" t="s">
        <v>3837</v>
      </c>
      <c r="TOT33" s="44" t="s">
        <v>3819</v>
      </c>
      <c r="TOU33" s="45"/>
      <c r="TOV33" s="46" t="s">
        <v>3819</v>
      </c>
      <c r="TOW33" s="133" t="s">
        <v>3837</v>
      </c>
      <c r="TOX33" s="44" t="s">
        <v>3819</v>
      </c>
      <c r="TOY33" s="45"/>
      <c r="TOZ33" s="46" t="s">
        <v>3819</v>
      </c>
      <c r="TPA33" s="133" t="s">
        <v>3837</v>
      </c>
      <c r="TPB33" s="44" t="s">
        <v>3819</v>
      </c>
      <c r="TPC33" s="45"/>
      <c r="TPD33" s="46" t="s">
        <v>3819</v>
      </c>
      <c r="TPE33" s="133" t="s">
        <v>3837</v>
      </c>
      <c r="TPF33" s="44" t="s">
        <v>3819</v>
      </c>
      <c r="TPG33" s="45"/>
      <c r="TPH33" s="46" t="s">
        <v>3819</v>
      </c>
      <c r="TPI33" s="133" t="s">
        <v>3837</v>
      </c>
      <c r="TPJ33" s="44" t="s">
        <v>3819</v>
      </c>
      <c r="TPK33" s="45"/>
      <c r="TPL33" s="46" t="s">
        <v>3819</v>
      </c>
      <c r="TPM33" s="133" t="s">
        <v>3837</v>
      </c>
      <c r="TPN33" s="44" t="s">
        <v>3819</v>
      </c>
      <c r="TPO33" s="45"/>
      <c r="TPP33" s="46" t="s">
        <v>3819</v>
      </c>
      <c r="TPQ33" s="133" t="s">
        <v>3837</v>
      </c>
      <c r="TPR33" s="44" t="s">
        <v>3819</v>
      </c>
      <c r="TPS33" s="45"/>
      <c r="TPT33" s="46" t="s">
        <v>3819</v>
      </c>
      <c r="TPU33" s="133" t="s">
        <v>3837</v>
      </c>
      <c r="TPV33" s="44" t="s">
        <v>3819</v>
      </c>
      <c r="TPW33" s="45"/>
      <c r="TPX33" s="46" t="s">
        <v>3819</v>
      </c>
      <c r="TPY33" s="133" t="s">
        <v>3837</v>
      </c>
      <c r="TPZ33" s="44" t="s">
        <v>3819</v>
      </c>
      <c r="TQA33" s="45"/>
      <c r="TQB33" s="46" t="s">
        <v>3819</v>
      </c>
      <c r="TQC33" s="133" t="s">
        <v>3837</v>
      </c>
      <c r="TQD33" s="44" t="s">
        <v>3819</v>
      </c>
      <c r="TQE33" s="45"/>
      <c r="TQF33" s="46" t="s">
        <v>3819</v>
      </c>
      <c r="TQG33" s="133" t="s">
        <v>3837</v>
      </c>
      <c r="TQH33" s="44" t="s">
        <v>3819</v>
      </c>
      <c r="TQI33" s="45"/>
      <c r="TQJ33" s="46" t="s">
        <v>3819</v>
      </c>
      <c r="TQK33" s="133" t="s">
        <v>3837</v>
      </c>
      <c r="TQL33" s="44" t="s">
        <v>3819</v>
      </c>
      <c r="TQM33" s="45"/>
      <c r="TQN33" s="46" t="s">
        <v>3819</v>
      </c>
      <c r="TQO33" s="133" t="s">
        <v>3837</v>
      </c>
      <c r="TQP33" s="44" t="s">
        <v>3819</v>
      </c>
      <c r="TQQ33" s="45"/>
      <c r="TQR33" s="46" t="s">
        <v>3819</v>
      </c>
      <c r="TQS33" s="133" t="s">
        <v>3837</v>
      </c>
      <c r="TQT33" s="44" t="s">
        <v>3819</v>
      </c>
      <c r="TQU33" s="45"/>
      <c r="TQV33" s="46" t="s">
        <v>3819</v>
      </c>
      <c r="TQW33" s="133" t="s">
        <v>3837</v>
      </c>
      <c r="TQX33" s="44" t="s">
        <v>3819</v>
      </c>
      <c r="TQY33" s="45"/>
      <c r="TQZ33" s="46" t="s">
        <v>3819</v>
      </c>
      <c r="TRA33" s="133" t="s">
        <v>3837</v>
      </c>
      <c r="TRB33" s="44" t="s">
        <v>3819</v>
      </c>
      <c r="TRC33" s="45"/>
      <c r="TRD33" s="46" t="s">
        <v>3819</v>
      </c>
      <c r="TRE33" s="133" t="s">
        <v>3837</v>
      </c>
      <c r="TRF33" s="44" t="s">
        <v>3819</v>
      </c>
      <c r="TRG33" s="45"/>
      <c r="TRH33" s="46" t="s">
        <v>3819</v>
      </c>
      <c r="TRI33" s="133" t="s">
        <v>3837</v>
      </c>
      <c r="TRJ33" s="44" t="s">
        <v>3819</v>
      </c>
      <c r="TRK33" s="45"/>
      <c r="TRL33" s="46" t="s">
        <v>3819</v>
      </c>
      <c r="TRM33" s="133" t="s">
        <v>3837</v>
      </c>
      <c r="TRN33" s="44" t="s">
        <v>3819</v>
      </c>
      <c r="TRO33" s="45"/>
      <c r="TRP33" s="46" t="s">
        <v>3819</v>
      </c>
      <c r="TRQ33" s="133" t="s">
        <v>3837</v>
      </c>
      <c r="TRR33" s="44" t="s">
        <v>3819</v>
      </c>
      <c r="TRS33" s="45"/>
      <c r="TRT33" s="46" t="s">
        <v>3819</v>
      </c>
      <c r="TRU33" s="133" t="s">
        <v>3837</v>
      </c>
      <c r="TRV33" s="44" t="s">
        <v>3819</v>
      </c>
      <c r="TRW33" s="45"/>
      <c r="TRX33" s="46" t="s">
        <v>3819</v>
      </c>
      <c r="TRY33" s="133" t="s">
        <v>3837</v>
      </c>
      <c r="TRZ33" s="44" t="s">
        <v>3819</v>
      </c>
      <c r="TSA33" s="45"/>
      <c r="TSB33" s="46" t="s">
        <v>3819</v>
      </c>
      <c r="TSC33" s="133" t="s">
        <v>3837</v>
      </c>
      <c r="TSD33" s="44" t="s">
        <v>3819</v>
      </c>
      <c r="TSE33" s="45"/>
      <c r="TSF33" s="46" t="s">
        <v>3819</v>
      </c>
      <c r="TSG33" s="133" t="s">
        <v>3837</v>
      </c>
      <c r="TSH33" s="44" t="s">
        <v>3819</v>
      </c>
      <c r="TSI33" s="45"/>
      <c r="TSJ33" s="46" t="s">
        <v>3819</v>
      </c>
      <c r="TSK33" s="133" t="s">
        <v>3837</v>
      </c>
      <c r="TSL33" s="44" t="s">
        <v>3819</v>
      </c>
      <c r="TSM33" s="45"/>
      <c r="TSN33" s="46" t="s">
        <v>3819</v>
      </c>
      <c r="TSO33" s="133" t="s">
        <v>3837</v>
      </c>
      <c r="TSP33" s="44" t="s">
        <v>3819</v>
      </c>
      <c r="TSQ33" s="45"/>
      <c r="TSR33" s="46" t="s">
        <v>3819</v>
      </c>
      <c r="TSS33" s="133" t="s">
        <v>3837</v>
      </c>
      <c r="TST33" s="44" t="s">
        <v>3819</v>
      </c>
      <c r="TSU33" s="45"/>
      <c r="TSV33" s="46" t="s">
        <v>3819</v>
      </c>
      <c r="TSW33" s="133" t="s">
        <v>3837</v>
      </c>
      <c r="TSX33" s="44" t="s">
        <v>3819</v>
      </c>
      <c r="TSY33" s="45"/>
      <c r="TSZ33" s="46" t="s">
        <v>3819</v>
      </c>
      <c r="TTA33" s="133" t="s">
        <v>3837</v>
      </c>
      <c r="TTB33" s="44" t="s">
        <v>3819</v>
      </c>
      <c r="TTC33" s="45"/>
      <c r="TTD33" s="46" t="s">
        <v>3819</v>
      </c>
      <c r="TTE33" s="133" t="s">
        <v>3837</v>
      </c>
      <c r="TTF33" s="44" t="s">
        <v>3819</v>
      </c>
      <c r="TTG33" s="45"/>
      <c r="TTH33" s="46" t="s">
        <v>3819</v>
      </c>
      <c r="TTI33" s="133" t="s">
        <v>3837</v>
      </c>
      <c r="TTJ33" s="44" t="s">
        <v>3819</v>
      </c>
      <c r="TTK33" s="45"/>
      <c r="TTL33" s="46" t="s">
        <v>3819</v>
      </c>
      <c r="TTM33" s="133" t="s">
        <v>3837</v>
      </c>
      <c r="TTN33" s="44" t="s">
        <v>3819</v>
      </c>
      <c r="TTO33" s="45"/>
      <c r="TTP33" s="46" t="s">
        <v>3819</v>
      </c>
      <c r="TTQ33" s="133" t="s">
        <v>3837</v>
      </c>
      <c r="TTR33" s="44" t="s">
        <v>3819</v>
      </c>
      <c r="TTS33" s="45"/>
      <c r="TTT33" s="46" t="s">
        <v>3819</v>
      </c>
      <c r="TTU33" s="133" t="s">
        <v>3837</v>
      </c>
      <c r="TTV33" s="44" t="s">
        <v>3819</v>
      </c>
      <c r="TTW33" s="45"/>
      <c r="TTX33" s="46" t="s">
        <v>3819</v>
      </c>
      <c r="TTY33" s="133" t="s">
        <v>3837</v>
      </c>
      <c r="TTZ33" s="44" t="s">
        <v>3819</v>
      </c>
      <c r="TUA33" s="45"/>
      <c r="TUB33" s="46" t="s">
        <v>3819</v>
      </c>
      <c r="TUC33" s="133" t="s">
        <v>3837</v>
      </c>
      <c r="TUD33" s="44" t="s">
        <v>3819</v>
      </c>
      <c r="TUE33" s="45"/>
      <c r="TUF33" s="46" t="s">
        <v>3819</v>
      </c>
      <c r="TUG33" s="133" t="s">
        <v>3837</v>
      </c>
      <c r="TUH33" s="44" t="s">
        <v>3819</v>
      </c>
      <c r="TUI33" s="45"/>
      <c r="TUJ33" s="46" t="s">
        <v>3819</v>
      </c>
      <c r="TUK33" s="133" t="s">
        <v>3837</v>
      </c>
      <c r="TUL33" s="44" t="s">
        <v>3819</v>
      </c>
      <c r="TUM33" s="45"/>
      <c r="TUN33" s="46" t="s">
        <v>3819</v>
      </c>
      <c r="TUO33" s="133" t="s">
        <v>3837</v>
      </c>
      <c r="TUP33" s="44" t="s">
        <v>3819</v>
      </c>
      <c r="TUQ33" s="45"/>
      <c r="TUR33" s="46" t="s">
        <v>3819</v>
      </c>
      <c r="TUS33" s="133" t="s">
        <v>3837</v>
      </c>
      <c r="TUT33" s="44" t="s">
        <v>3819</v>
      </c>
      <c r="TUU33" s="45"/>
      <c r="TUV33" s="46" t="s">
        <v>3819</v>
      </c>
      <c r="TUW33" s="133" t="s">
        <v>3837</v>
      </c>
      <c r="TUX33" s="44" t="s">
        <v>3819</v>
      </c>
      <c r="TUY33" s="45"/>
      <c r="TUZ33" s="46" t="s">
        <v>3819</v>
      </c>
      <c r="TVA33" s="133" t="s">
        <v>3837</v>
      </c>
      <c r="TVB33" s="44" t="s">
        <v>3819</v>
      </c>
      <c r="TVC33" s="45"/>
      <c r="TVD33" s="46" t="s">
        <v>3819</v>
      </c>
      <c r="TVE33" s="133" t="s">
        <v>3837</v>
      </c>
      <c r="TVF33" s="44" t="s">
        <v>3819</v>
      </c>
      <c r="TVG33" s="45"/>
      <c r="TVH33" s="46" t="s">
        <v>3819</v>
      </c>
      <c r="TVI33" s="133" t="s">
        <v>3837</v>
      </c>
      <c r="TVJ33" s="44" t="s">
        <v>3819</v>
      </c>
      <c r="TVK33" s="45"/>
      <c r="TVL33" s="46" t="s">
        <v>3819</v>
      </c>
      <c r="TVM33" s="133" t="s">
        <v>3837</v>
      </c>
      <c r="TVN33" s="44" t="s">
        <v>3819</v>
      </c>
      <c r="TVO33" s="45"/>
      <c r="TVP33" s="46" t="s">
        <v>3819</v>
      </c>
      <c r="TVQ33" s="133" t="s">
        <v>3837</v>
      </c>
      <c r="TVR33" s="44" t="s">
        <v>3819</v>
      </c>
      <c r="TVS33" s="45"/>
      <c r="TVT33" s="46" t="s">
        <v>3819</v>
      </c>
      <c r="TVU33" s="133" t="s">
        <v>3837</v>
      </c>
      <c r="TVV33" s="44" t="s">
        <v>3819</v>
      </c>
      <c r="TVW33" s="45"/>
      <c r="TVX33" s="46" t="s">
        <v>3819</v>
      </c>
      <c r="TVY33" s="133" t="s">
        <v>3837</v>
      </c>
      <c r="TVZ33" s="44" t="s">
        <v>3819</v>
      </c>
      <c r="TWA33" s="45"/>
      <c r="TWB33" s="46" t="s">
        <v>3819</v>
      </c>
      <c r="TWC33" s="133" t="s">
        <v>3837</v>
      </c>
      <c r="TWD33" s="44" t="s">
        <v>3819</v>
      </c>
      <c r="TWE33" s="45"/>
      <c r="TWF33" s="46" t="s">
        <v>3819</v>
      </c>
      <c r="TWG33" s="133" t="s">
        <v>3837</v>
      </c>
      <c r="TWH33" s="44" t="s">
        <v>3819</v>
      </c>
      <c r="TWI33" s="45"/>
      <c r="TWJ33" s="46" t="s">
        <v>3819</v>
      </c>
      <c r="TWK33" s="133" t="s">
        <v>3837</v>
      </c>
      <c r="TWL33" s="44" t="s">
        <v>3819</v>
      </c>
      <c r="TWM33" s="45"/>
      <c r="TWN33" s="46" t="s">
        <v>3819</v>
      </c>
      <c r="TWO33" s="133" t="s">
        <v>3837</v>
      </c>
      <c r="TWP33" s="44" t="s">
        <v>3819</v>
      </c>
      <c r="TWQ33" s="45"/>
      <c r="TWR33" s="46" t="s">
        <v>3819</v>
      </c>
      <c r="TWS33" s="133" t="s">
        <v>3837</v>
      </c>
      <c r="TWT33" s="44" t="s">
        <v>3819</v>
      </c>
      <c r="TWU33" s="45"/>
      <c r="TWV33" s="46" t="s">
        <v>3819</v>
      </c>
      <c r="TWW33" s="133" t="s">
        <v>3837</v>
      </c>
      <c r="TWX33" s="44" t="s">
        <v>3819</v>
      </c>
      <c r="TWY33" s="45"/>
      <c r="TWZ33" s="46" t="s">
        <v>3819</v>
      </c>
      <c r="TXA33" s="133" t="s">
        <v>3837</v>
      </c>
      <c r="TXB33" s="44" t="s">
        <v>3819</v>
      </c>
      <c r="TXC33" s="45"/>
      <c r="TXD33" s="46" t="s">
        <v>3819</v>
      </c>
      <c r="TXE33" s="133" t="s">
        <v>3837</v>
      </c>
      <c r="TXF33" s="44" t="s">
        <v>3819</v>
      </c>
      <c r="TXG33" s="45"/>
      <c r="TXH33" s="46" t="s">
        <v>3819</v>
      </c>
      <c r="TXI33" s="133" t="s">
        <v>3837</v>
      </c>
      <c r="TXJ33" s="44" t="s">
        <v>3819</v>
      </c>
      <c r="TXK33" s="45"/>
      <c r="TXL33" s="46" t="s">
        <v>3819</v>
      </c>
      <c r="TXM33" s="133" t="s">
        <v>3837</v>
      </c>
      <c r="TXN33" s="44" t="s">
        <v>3819</v>
      </c>
      <c r="TXO33" s="45"/>
      <c r="TXP33" s="46" t="s">
        <v>3819</v>
      </c>
      <c r="TXQ33" s="133" t="s">
        <v>3837</v>
      </c>
      <c r="TXR33" s="44" t="s">
        <v>3819</v>
      </c>
      <c r="TXS33" s="45"/>
      <c r="TXT33" s="46" t="s">
        <v>3819</v>
      </c>
      <c r="TXU33" s="133" t="s">
        <v>3837</v>
      </c>
      <c r="TXV33" s="44" t="s">
        <v>3819</v>
      </c>
      <c r="TXW33" s="45"/>
      <c r="TXX33" s="46" t="s">
        <v>3819</v>
      </c>
      <c r="TXY33" s="133" t="s">
        <v>3837</v>
      </c>
      <c r="TXZ33" s="44" t="s">
        <v>3819</v>
      </c>
      <c r="TYA33" s="45"/>
      <c r="TYB33" s="46" t="s">
        <v>3819</v>
      </c>
      <c r="TYC33" s="133" t="s">
        <v>3837</v>
      </c>
      <c r="TYD33" s="44" t="s">
        <v>3819</v>
      </c>
      <c r="TYE33" s="45"/>
      <c r="TYF33" s="46" t="s">
        <v>3819</v>
      </c>
      <c r="TYG33" s="133" t="s">
        <v>3837</v>
      </c>
      <c r="TYH33" s="44" t="s">
        <v>3819</v>
      </c>
      <c r="TYI33" s="45"/>
      <c r="TYJ33" s="46" t="s">
        <v>3819</v>
      </c>
      <c r="TYK33" s="133" t="s">
        <v>3837</v>
      </c>
      <c r="TYL33" s="44" t="s">
        <v>3819</v>
      </c>
      <c r="TYM33" s="45"/>
      <c r="TYN33" s="46" t="s">
        <v>3819</v>
      </c>
      <c r="TYO33" s="133" t="s">
        <v>3837</v>
      </c>
      <c r="TYP33" s="44" t="s">
        <v>3819</v>
      </c>
      <c r="TYQ33" s="45"/>
      <c r="TYR33" s="46" t="s">
        <v>3819</v>
      </c>
      <c r="TYS33" s="133" t="s">
        <v>3837</v>
      </c>
      <c r="TYT33" s="44" t="s">
        <v>3819</v>
      </c>
      <c r="TYU33" s="45"/>
      <c r="TYV33" s="46" t="s">
        <v>3819</v>
      </c>
      <c r="TYW33" s="133" t="s">
        <v>3837</v>
      </c>
      <c r="TYX33" s="44" t="s">
        <v>3819</v>
      </c>
      <c r="TYY33" s="45"/>
      <c r="TYZ33" s="46" t="s">
        <v>3819</v>
      </c>
      <c r="TZA33" s="133" t="s">
        <v>3837</v>
      </c>
      <c r="TZB33" s="44" t="s">
        <v>3819</v>
      </c>
      <c r="TZC33" s="45"/>
      <c r="TZD33" s="46" t="s">
        <v>3819</v>
      </c>
      <c r="TZE33" s="133" t="s">
        <v>3837</v>
      </c>
      <c r="TZF33" s="44" t="s">
        <v>3819</v>
      </c>
      <c r="TZG33" s="45"/>
      <c r="TZH33" s="46" t="s">
        <v>3819</v>
      </c>
      <c r="TZI33" s="133" t="s">
        <v>3837</v>
      </c>
      <c r="TZJ33" s="44" t="s">
        <v>3819</v>
      </c>
      <c r="TZK33" s="45"/>
      <c r="TZL33" s="46" t="s">
        <v>3819</v>
      </c>
      <c r="TZM33" s="133" t="s">
        <v>3837</v>
      </c>
      <c r="TZN33" s="44" t="s">
        <v>3819</v>
      </c>
      <c r="TZO33" s="45"/>
      <c r="TZP33" s="46" t="s">
        <v>3819</v>
      </c>
      <c r="TZQ33" s="133" t="s">
        <v>3837</v>
      </c>
      <c r="TZR33" s="44" t="s">
        <v>3819</v>
      </c>
      <c r="TZS33" s="45"/>
      <c r="TZT33" s="46" t="s">
        <v>3819</v>
      </c>
      <c r="TZU33" s="133" t="s">
        <v>3837</v>
      </c>
      <c r="TZV33" s="44" t="s">
        <v>3819</v>
      </c>
      <c r="TZW33" s="45"/>
      <c r="TZX33" s="46" t="s">
        <v>3819</v>
      </c>
      <c r="TZY33" s="133" t="s">
        <v>3837</v>
      </c>
      <c r="TZZ33" s="44" t="s">
        <v>3819</v>
      </c>
      <c r="UAA33" s="45"/>
      <c r="UAB33" s="46" t="s">
        <v>3819</v>
      </c>
      <c r="UAC33" s="133" t="s">
        <v>3837</v>
      </c>
      <c r="UAD33" s="44" t="s">
        <v>3819</v>
      </c>
      <c r="UAE33" s="45"/>
      <c r="UAF33" s="46" t="s">
        <v>3819</v>
      </c>
      <c r="UAG33" s="133" t="s">
        <v>3837</v>
      </c>
      <c r="UAH33" s="44" t="s">
        <v>3819</v>
      </c>
      <c r="UAI33" s="45"/>
      <c r="UAJ33" s="46" t="s">
        <v>3819</v>
      </c>
      <c r="UAK33" s="133" t="s">
        <v>3837</v>
      </c>
      <c r="UAL33" s="44" t="s">
        <v>3819</v>
      </c>
      <c r="UAM33" s="45"/>
      <c r="UAN33" s="46" t="s">
        <v>3819</v>
      </c>
      <c r="UAO33" s="133" t="s">
        <v>3837</v>
      </c>
      <c r="UAP33" s="44" t="s">
        <v>3819</v>
      </c>
      <c r="UAQ33" s="45"/>
      <c r="UAR33" s="46" t="s">
        <v>3819</v>
      </c>
      <c r="UAS33" s="133" t="s">
        <v>3837</v>
      </c>
      <c r="UAT33" s="44" t="s">
        <v>3819</v>
      </c>
      <c r="UAU33" s="45"/>
      <c r="UAV33" s="46" t="s">
        <v>3819</v>
      </c>
      <c r="UAW33" s="133" t="s">
        <v>3837</v>
      </c>
      <c r="UAX33" s="44" t="s">
        <v>3819</v>
      </c>
      <c r="UAY33" s="45"/>
      <c r="UAZ33" s="46" t="s">
        <v>3819</v>
      </c>
      <c r="UBA33" s="133" t="s">
        <v>3837</v>
      </c>
      <c r="UBB33" s="44" t="s">
        <v>3819</v>
      </c>
      <c r="UBC33" s="45"/>
      <c r="UBD33" s="46" t="s">
        <v>3819</v>
      </c>
      <c r="UBE33" s="133" t="s">
        <v>3837</v>
      </c>
      <c r="UBF33" s="44" t="s">
        <v>3819</v>
      </c>
      <c r="UBG33" s="45"/>
      <c r="UBH33" s="46" t="s">
        <v>3819</v>
      </c>
      <c r="UBI33" s="133" t="s">
        <v>3837</v>
      </c>
      <c r="UBJ33" s="44" t="s">
        <v>3819</v>
      </c>
      <c r="UBK33" s="45"/>
      <c r="UBL33" s="46" t="s">
        <v>3819</v>
      </c>
      <c r="UBM33" s="133" t="s">
        <v>3837</v>
      </c>
      <c r="UBN33" s="44" t="s">
        <v>3819</v>
      </c>
      <c r="UBO33" s="45"/>
      <c r="UBP33" s="46" t="s">
        <v>3819</v>
      </c>
      <c r="UBQ33" s="133" t="s">
        <v>3837</v>
      </c>
      <c r="UBR33" s="44" t="s">
        <v>3819</v>
      </c>
      <c r="UBS33" s="45"/>
      <c r="UBT33" s="46" t="s">
        <v>3819</v>
      </c>
      <c r="UBU33" s="133" t="s">
        <v>3837</v>
      </c>
      <c r="UBV33" s="44" t="s">
        <v>3819</v>
      </c>
      <c r="UBW33" s="45"/>
      <c r="UBX33" s="46" t="s">
        <v>3819</v>
      </c>
      <c r="UBY33" s="133" t="s">
        <v>3837</v>
      </c>
      <c r="UBZ33" s="44" t="s">
        <v>3819</v>
      </c>
      <c r="UCA33" s="45"/>
      <c r="UCB33" s="46" t="s">
        <v>3819</v>
      </c>
      <c r="UCC33" s="133" t="s">
        <v>3837</v>
      </c>
      <c r="UCD33" s="44" t="s">
        <v>3819</v>
      </c>
      <c r="UCE33" s="45"/>
      <c r="UCF33" s="46" t="s">
        <v>3819</v>
      </c>
      <c r="UCG33" s="133" t="s">
        <v>3837</v>
      </c>
      <c r="UCH33" s="44" t="s">
        <v>3819</v>
      </c>
      <c r="UCI33" s="45"/>
      <c r="UCJ33" s="46" t="s">
        <v>3819</v>
      </c>
      <c r="UCK33" s="133" t="s">
        <v>3837</v>
      </c>
      <c r="UCL33" s="44" t="s">
        <v>3819</v>
      </c>
      <c r="UCM33" s="45"/>
      <c r="UCN33" s="46" t="s">
        <v>3819</v>
      </c>
      <c r="UCO33" s="133" t="s">
        <v>3837</v>
      </c>
      <c r="UCP33" s="44" t="s">
        <v>3819</v>
      </c>
      <c r="UCQ33" s="45"/>
      <c r="UCR33" s="46" t="s">
        <v>3819</v>
      </c>
      <c r="UCS33" s="133" t="s">
        <v>3837</v>
      </c>
      <c r="UCT33" s="44" t="s">
        <v>3819</v>
      </c>
      <c r="UCU33" s="45"/>
      <c r="UCV33" s="46" t="s">
        <v>3819</v>
      </c>
      <c r="UCW33" s="133" t="s">
        <v>3837</v>
      </c>
      <c r="UCX33" s="44" t="s">
        <v>3819</v>
      </c>
      <c r="UCY33" s="45"/>
      <c r="UCZ33" s="46" t="s">
        <v>3819</v>
      </c>
      <c r="UDA33" s="133" t="s">
        <v>3837</v>
      </c>
      <c r="UDB33" s="44" t="s">
        <v>3819</v>
      </c>
      <c r="UDC33" s="45"/>
      <c r="UDD33" s="46" t="s">
        <v>3819</v>
      </c>
      <c r="UDE33" s="133" t="s">
        <v>3837</v>
      </c>
      <c r="UDF33" s="44" t="s">
        <v>3819</v>
      </c>
      <c r="UDG33" s="45"/>
      <c r="UDH33" s="46" t="s">
        <v>3819</v>
      </c>
      <c r="UDI33" s="133" t="s">
        <v>3837</v>
      </c>
      <c r="UDJ33" s="44" t="s">
        <v>3819</v>
      </c>
      <c r="UDK33" s="45"/>
      <c r="UDL33" s="46" t="s">
        <v>3819</v>
      </c>
      <c r="UDM33" s="133" t="s">
        <v>3837</v>
      </c>
      <c r="UDN33" s="44" t="s">
        <v>3819</v>
      </c>
      <c r="UDO33" s="45"/>
      <c r="UDP33" s="46" t="s">
        <v>3819</v>
      </c>
      <c r="UDQ33" s="133" t="s">
        <v>3837</v>
      </c>
      <c r="UDR33" s="44" t="s">
        <v>3819</v>
      </c>
      <c r="UDS33" s="45"/>
      <c r="UDT33" s="46" t="s">
        <v>3819</v>
      </c>
      <c r="UDU33" s="133" t="s">
        <v>3837</v>
      </c>
      <c r="UDV33" s="44" t="s">
        <v>3819</v>
      </c>
      <c r="UDW33" s="45"/>
      <c r="UDX33" s="46" t="s">
        <v>3819</v>
      </c>
      <c r="UDY33" s="133" t="s">
        <v>3837</v>
      </c>
      <c r="UDZ33" s="44" t="s">
        <v>3819</v>
      </c>
      <c r="UEA33" s="45"/>
      <c r="UEB33" s="46" t="s">
        <v>3819</v>
      </c>
      <c r="UEC33" s="133" t="s">
        <v>3837</v>
      </c>
      <c r="UED33" s="44" t="s">
        <v>3819</v>
      </c>
      <c r="UEE33" s="45"/>
      <c r="UEF33" s="46" t="s">
        <v>3819</v>
      </c>
      <c r="UEG33" s="133" t="s">
        <v>3837</v>
      </c>
      <c r="UEH33" s="44" t="s">
        <v>3819</v>
      </c>
      <c r="UEI33" s="45"/>
      <c r="UEJ33" s="46" t="s">
        <v>3819</v>
      </c>
      <c r="UEK33" s="133" t="s">
        <v>3837</v>
      </c>
      <c r="UEL33" s="44" t="s">
        <v>3819</v>
      </c>
      <c r="UEM33" s="45"/>
      <c r="UEN33" s="46" t="s">
        <v>3819</v>
      </c>
      <c r="UEO33" s="133" t="s">
        <v>3837</v>
      </c>
      <c r="UEP33" s="44" t="s">
        <v>3819</v>
      </c>
      <c r="UEQ33" s="45"/>
      <c r="UER33" s="46" t="s">
        <v>3819</v>
      </c>
      <c r="UES33" s="133" t="s">
        <v>3837</v>
      </c>
      <c r="UET33" s="44" t="s">
        <v>3819</v>
      </c>
      <c r="UEU33" s="45"/>
      <c r="UEV33" s="46" t="s">
        <v>3819</v>
      </c>
      <c r="UEW33" s="133" t="s">
        <v>3837</v>
      </c>
      <c r="UEX33" s="44" t="s">
        <v>3819</v>
      </c>
      <c r="UEY33" s="45"/>
      <c r="UEZ33" s="46" t="s">
        <v>3819</v>
      </c>
      <c r="UFA33" s="133" t="s">
        <v>3837</v>
      </c>
      <c r="UFB33" s="44" t="s">
        <v>3819</v>
      </c>
      <c r="UFC33" s="45"/>
      <c r="UFD33" s="46" t="s">
        <v>3819</v>
      </c>
      <c r="UFE33" s="133" t="s">
        <v>3837</v>
      </c>
      <c r="UFF33" s="44" t="s">
        <v>3819</v>
      </c>
      <c r="UFG33" s="45"/>
      <c r="UFH33" s="46" t="s">
        <v>3819</v>
      </c>
      <c r="UFI33" s="133" t="s">
        <v>3837</v>
      </c>
      <c r="UFJ33" s="44" t="s">
        <v>3819</v>
      </c>
      <c r="UFK33" s="45"/>
      <c r="UFL33" s="46" t="s">
        <v>3819</v>
      </c>
      <c r="UFM33" s="133" t="s">
        <v>3837</v>
      </c>
      <c r="UFN33" s="44" t="s">
        <v>3819</v>
      </c>
      <c r="UFO33" s="45"/>
      <c r="UFP33" s="46" t="s">
        <v>3819</v>
      </c>
      <c r="UFQ33" s="133" t="s">
        <v>3837</v>
      </c>
      <c r="UFR33" s="44" t="s">
        <v>3819</v>
      </c>
      <c r="UFS33" s="45"/>
      <c r="UFT33" s="46" t="s">
        <v>3819</v>
      </c>
      <c r="UFU33" s="133" t="s">
        <v>3837</v>
      </c>
      <c r="UFV33" s="44" t="s">
        <v>3819</v>
      </c>
      <c r="UFW33" s="45"/>
      <c r="UFX33" s="46" t="s">
        <v>3819</v>
      </c>
      <c r="UFY33" s="133" t="s">
        <v>3837</v>
      </c>
      <c r="UFZ33" s="44" t="s">
        <v>3819</v>
      </c>
      <c r="UGA33" s="45"/>
      <c r="UGB33" s="46" t="s">
        <v>3819</v>
      </c>
      <c r="UGC33" s="133" t="s">
        <v>3837</v>
      </c>
      <c r="UGD33" s="44" t="s">
        <v>3819</v>
      </c>
      <c r="UGE33" s="45"/>
      <c r="UGF33" s="46" t="s">
        <v>3819</v>
      </c>
      <c r="UGG33" s="133" t="s">
        <v>3837</v>
      </c>
      <c r="UGH33" s="44" t="s">
        <v>3819</v>
      </c>
      <c r="UGI33" s="45"/>
      <c r="UGJ33" s="46" t="s">
        <v>3819</v>
      </c>
      <c r="UGK33" s="133" t="s">
        <v>3837</v>
      </c>
      <c r="UGL33" s="44" t="s">
        <v>3819</v>
      </c>
      <c r="UGM33" s="45"/>
      <c r="UGN33" s="46" t="s">
        <v>3819</v>
      </c>
      <c r="UGO33" s="133" t="s">
        <v>3837</v>
      </c>
      <c r="UGP33" s="44" t="s">
        <v>3819</v>
      </c>
      <c r="UGQ33" s="45"/>
      <c r="UGR33" s="46" t="s">
        <v>3819</v>
      </c>
      <c r="UGS33" s="133" t="s">
        <v>3837</v>
      </c>
      <c r="UGT33" s="44" t="s">
        <v>3819</v>
      </c>
      <c r="UGU33" s="45"/>
      <c r="UGV33" s="46" t="s">
        <v>3819</v>
      </c>
      <c r="UGW33" s="133" t="s">
        <v>3837</v>
      </c>
      <c r="UGX33" s="44" t="s">
        <v>3819</v>
      </c>
      <c r="UGY33" s="45"/>
      <c r="UGZ33" s="46" t="s">
        <v>3819</v>
      </c>
      <c r="UHA33" s="133" t="s">
        <v>3837</v>
      </c>
      <c r="UHB33" s="44" t="s">
        <v>3819</v>
      </c>
      <c r="UHC33" s="45"/>
      <c r="UHD33" s="46" t="s">
        <v>3819</v>
      </c>
      <c r="UHE33" s="133" t="s">
        <v>3837</v>
      </c>
      <c r="UHF33" s="44" t="s">
        <v>3819</v>
      </c>
      <c r="UHG33" s="45"/>
      <c r="UHH33" s="46" t="s">
        <v>3819</v>
      </c>
      <c r="UHI33" s="133" t="s">
        <v>3837</v>
      </c>
      <c r="UHJ33" s="44" t="s">
        <v>3819</v>
      </c>
      <c r="UHK33" s="45"/>
      <c r="UHL33" s="46" t="s">
        <v>3819</v>
      </c>
      <c r="UHM33" s="133" t="s">
        <v>3837</v>
      </c>
      <c r="UHN33" s="44" t="s">
        <v>3819</v>
      </c>
      <c r="UHO33" s="45"/>
      <c r="UHP33" s="46" t="s">
        <v>3819</v>
      </c>
      <c r="UHQ33" s="133" t="s">
        <v>3837</v>
      </c>
      <c r="UHR33" s="44" t="s">
        <v>3819</v>
      </c>
      <c r="UHS33" s="45"/>
      <c r="UHT33" s="46" t="s">
        <v>3819</v>
      </c>
      <c r="UHU33" s="133" t="s">
        <v>3837</v>
      </c>
      <c r="UHV33" s="44" t="s">
        <v>3819</v>
      </c>
      <c r="UHW33" s="45"/>
      <c r="UHX33" s="46" t="s">
        <v>3819</v>
      </c>
      <c r="UHY33" s="133" t="s">
        <v>3837</v>
      </c>
      <c r="UHZ33" s="44" t="s">
        <v>3819</v>
      </c>
      <c r="UIA33" s="45"/>
      <c r="UIB33" s="46" t="s">
        <v>3819</v>
      </c>
      <c r="UIC33" s="133" t="s">
        <v>3837</v>
      </c>
      <c r="UID33" s="44" t="s">
        <v>3819</v>
      </c>
      <c r="UIE33" s="45"/>
      <c r="UIF33" s="46" t="s">
        <v>3819</v>
      </c>
      <c r="UIG33" s="133" t="s">
        <v>3837</v>
      </c>
      <c r="UIH33" s="44" t="s">
        <v>3819</v>
      </c>
      <c r="UII33" s="45"/>
      <c r="UIJ33" s="46" t="s">
        <v>3819</v>
      </c>
      <c r="UIK33" s="133" t="s">
        <v>3837</v>
      </c>
      <c r="UIL33" s="44" t="s">
        <v>3819</v>
      </c>
      <c r="UIM33" s="45"/>
      <c r="UIN33" s="46" t="s">
        <v>3819</v>
      </c>
      <c r="UIO33" s="133" t="s">
        <v>3837</v>
      </c>
      <c r="UIP33" s="44" t="s">
        <v>3819</v>
      </c>
      <c r="UIQ33" s="45"/>
      <c r="UIR33" s="46" t="s">
        <v>3819</v>
      </c>
      <c r="UIS33" s="133" t="s">
        <v>3837</v>
      </c>
      <c r="UIT33" s="44" t="s">
        <v>3819</v>
      </c>
      <c r="UIU33" s="45"/>
      <c r="UIV33" s="46" t="s">
        <v>3819</v>
      </c>
      <c r="UIW33" s="133" t="s">
        <v>3837</v>
      </c>
      <c r="UIX33" s="44" t="s">
        <v>3819</v>
      </c>
      <c r="UIY33" s="45"/>
      <c r="UIZ33" s="46" t="s">
        <v>3819</v>
      </c>
      <c r="UJA33" s="133" t="s">
        <v>3837</v>
      </c>
      <c r="UJB33" s="44" t="s">
        <v>3819</v>
      </c>
      <c r="UJC33" s="45"/>
      <c r="UJD33" s="46" t="s">
        <v>3819</v>
      </c>
      <c r="UJE33" s="133" t="s">
        <v>3837</v>
      </c>
      <c r="UJF33" s="44" t="s">
        <v>3819</v>
      </c>
      <c r="UJG33" s="45"/>
      <c r="UJH33" s="46" t="s">
        <v>3819</v>
      </c>
      <c r="UJI33" s="133" t="s">
        <v>3837</v>
      </c>
      <c r="UJJ33" s="44" t="s">
        <v>3819</v>
      </c>
      <c r="UJK33" s="45"/>
      <c r="UJL33" s="46" t="s">
        <v>3819</v>
      </c>
      <c r="UJM33" s="133" t="s">
        <v>3837</v>
      </c>
      <c r="UJN33" s="44" t="s">
        <v>3819</v>
      </c>
      <c r="UJO33" s="45"/>
      <c r="UJP33" s="46" t="s">
        <v>3819</v>
      </c>
      <c r="UJQ33" s="133" t="s">
        <v>3837</v>
      </c>
      <c r="UJR33" s="44" t="s">
        <v>3819</v>
      </c>
      <c r="UJS33" s="45"/>
      <c r="UJT33" s="46" t="s">
        <v>3819</v>
      </c>
      <c r="UJU33" s="133" t="s">
        <v>3837</v>
      </c>
      <c r="UJV33" s="44" t="s">
        <v>3819</v>
      </c>
      <c r="UJW33" s="45"/>
      <c r="UJX33" s="46" t="s">
        <v>3819</v>
      </c>
      <c r="UJY33" s="133" t="s">
        <v>3837</v>
      </c>
      <c r="UJZ33" s="44" t="s">
        <v>3819</v>
      </c>
      <c r="UKA33" s="45"/>
      <c r="UKB33" s="46" t="s">
        <v>3819</v>
      </c>
      <c r="UKC33" s="133" t="s">
        <v>3837</v>
      </c>
      <c r="UKD33" s="44" t="s">
        <v>3819</v>
      </c>
      <c r="UKE33" s="45"/>
      <c r="UKF33" s="46" t="s">
        <v>3819</v>
      </c>
      <c r="UKG33" s="133" t="s">
        <v>3837</v>
      </c>
      <c r="UKH33" s="44" t="s">
        <v>3819</v>
      </c>
      <c r="UKI33" s="45"/>
      <c r="UKJ33" s="46" t="s">
        <v>3819</v>
      </c>
      <c r="UKK33" s="133" t="s">
        <v>3837</v>
      </c>
      <c r="UKL33" s="44" t="s">
        <v>3819</v>
      </c>
      <c r="UKM33" s="45"/>
      <c r="UKN33" s="46" t="s">
        <v>3819</v>
      </c>
      <c r="UKO33" s="133" t="s">
        <v>3837</v>
      </c>
      <c r="UKP33" s="44" t="s">
        <v>3819</v>
      </c>
      <c r="UKQ33" s="45"/>
      <c r="UKR33" s="46" t="s">
        <v>3819</v>
      </c>
      <c r="UKS33" s="133" t="s">
        <v>3837</v>
      </c>
      <c r="UKT33" s="44" t="s">
        <v>3819</v>
      </c>
      <c r="UKU33" s="45"/>
      <c r="UKV33" s="46" t="s">
        <v>3819</v>
      </c>
      <c r="UKW33" s="133" t="s">
        <v>3837</v>
      </c>
      <c r="UKX33" s="44" t="s">
        <v>3819</v>
      </c>
      <c r="UKY33" s="45"/>
      <c r="UKZ33" s="46" t="s">
        <v>3819</v>
      </c>
      <c r="ULA33" s="133" t="s">
        <v>3837</v>
      </c>
      <c r="ULB33" s="44" t="s">
        <v>3819</v>
      </c>
      <c r="ULC33" s="45"/>
      <c r="ULD33" s="46" t="s">
        <v>3819</v>
      </c>
      <c r="ULE33" s="133" t="s">
        <v>3837</v>
      </c>
      <c r="ULF33" s="44" t="s">
        <v>3819</v>
      </c>
      <c r="ULG33" s="45"/>
      <c r="ULH33" s="46" t="s">
        <v>3819</v>
      </c>
      <c r="ULI33" s="133" t="s">
        <v>3837</v>
      </c>
      <c r="ULJ33" s="44" t="s">
        <v>3819</v>
      </c>
      <c r="ULK33" s="45"/>
      <c r="ULL33" s="46" t="s">
        <v>3819</v>
      </c>
      <c r="ULM33" s="133" t="s">
        <v>3837</v>
      </c>
      <c r="ULN33" s="44" t="s">
        <v>3819</v>
      </c>
      <c r="ULO33" s="45"/>
      <c r="ULP33" s="46" t="s">
        <v>3819</v>
      </c>
      <c r="ULQ33" s="133" t="s">
        <v>3837</v>
      </c>
      <c r="ULR33" s="44" t="s">
        <v>3819</v>
      </c>
      <c r="ULS33" s="45"/>
      <c r="ULT33" s="46" t="s">
        <v>3819</v>
      </c>
      <c r="ULU33" s="133" t="s">
        <v>3837</v>
      </c>
      <c r="ULV33" s="44" t="s">
        <v>3819</v>
      </c>
      <c r="ULW33" s="45"/>
      <c r="ULX33" s="46" t="s">
        <v>3819</v>
      </c>
      <c r="ULY33" s="133" t="s">
        <v>3837</v>
      </c>
      <c r="ULZ33" s="44" t="s">
        <v>3819</v>
      </c>
      <c r="UMA33" s="45"/>
      <c r="UMB33" s="46" t="s">
        <v>3819</v>
      </c>
      <c r="UMC33" s="133" t="s">
        <v>3837</v>
      </c>
      <c r="UMD33" s="44" t="s">
        <v>3819</v>
      </c>
      <c r="UME33" s="45"/>
      <c r="UMF33" s="46" t="s">
        <v>3819</v>
      </c>
      <c r="UMG33" s="133" t="s">
        <v>3837</v>
      </c>
      <c r="UMH33" s="44" t="s">
        <v>3819</v>
      </c>
      <c r="UMI33" s="45"/>
      <c r="UMJ33" s="46" t="s">
        <v>3819</v>
      </c>
      <c r="UMK33" s="133" t="s">
        <v>3837</v>
      </c>
      <c r="UML33" s="44" t="s">
        <v>3819</v>
      </c>
      <c r="UMM33" s="45"/>
      <c r="UMN33" s="46" t="s">
        <v>3819</v>
      </c>
      <c r="UMO33" s="133" t="s">
        <v>3837</v>
      </c>
      <c r="UMP33" s="44" t="s">
        <v>3819</v>
      </c>
      <c r="UMQ33" s="45"/>
      <c r="UMR33" s="46" t="s">
        <v>3819</v>
      </c>
      <c r="UMS33" s="133" t="s">
        <v>3837</v>
      </c>
      <c r="UMT33" s="44" t="s">
        <v>3819</v>
      </c>
      <c r="UMU33" s="45"/>
      <c r="UMV33" s="46" t="s">
        <v>3819</v>
      </c>
      <c r="UMW33" s="133" t="s">
        <v>3837</v>
      </c>
      <c r="UMX33" s="44" t="s">
        <v>3819</v>
      </c>
      <c r="UMY33" s="45"/>
      <c r="UMZ33" s="46" t="s">
        <v>3819</v>
      </c>
      <c r="UNA33" s="133" t="s">
        <v>3837</v>
      </c>
      <c r="UNB33" s="44" t="s">
        <v>3819</v>
      </c>
      <c r="UNC33" s="45"/>
      <c r="UND33" s="46" t="s">
        <v>3819</v>
      </c>
      <c r="UNE33" s="133" t="s">
        <v>3837</v>
      </c>
      <c r="UNF33" s="44" t="s">
        <v>3819</v>
      </c>
      <c r="UNG33" s="45"/>
      <c r="UNH33" s="46" t="s">
        <v>3819</v>
      </c>
      <c r="UNI33" s="133" t="s">
        <v>3837</v>
      </c>
      <c r="UNJ33" s="44" t="s">
        <v>3819</v>
      </c>
      <c r="UNK33" s="45"/>
      <c r="UNL33" s="46" t="s">
        <v>3819</v>
      </c>
      <c r="UNM33" s="133" t="s">
        <v>3837</v>
      </c>
      <c r="UNN33" s="44" t="s">
        <v>3819</v>
      </c>
      <c r="UNO33" s="45"/>
      <c r="UNP33" s="46" t="s">
        <v>3819</v>
      </c>
      <c r="UNQ33" s="133" t="s">
        <v>3837</v>
      </c>
      <c r="UNR33" s="44" t="s">
        <v>3819</v>
      </c>
      <c r="UNS33" s="45"/>
      <c r="UNT33" s="46" t="s">
        <v>3819</v>
      </c>
      <c r="UNU33" s="133" t="s">
        <v>3837</v>
      </c>
      <c r="UNV33" s="44" t="s">
        <v>3819</v>
      </c>
      <c r="UNW33" s="45"/>
      <c r="UNX33" s="46" t="s">
        <v>3819</v>
      </c>
      <c r="UNY33" s="133" t="s">
        <v>3837</v>
      </c>
      <c r="UNZ33" s="44" t="s">
        <v>3819</v>
      </c>
      <c r="UOA33" s="45"/>
      <c r="UOB33" s="46" t="s">
        <v>3819</v>
      </c>
      <c r="UOC33" s="133" t="s">
        <v>3837</v>
      </c>
      <c r="UOD33" s="44" t="s">
        <v>3819</v>
      </c>
      <c r="UOE33" s="45"/>
      <c r="UOF33" s="46" t="s">
        <v>3819</v>
      </c>
      <c r="UOG33" s="133" t="s">
        <v>3837</v>
      </c>
      <c r="UOH33" s="44" t="s">
        <v>3819</v>
      </c>
      <c r="UOI33" s="45"/>
      <c r="UOJ33" s="46" t="s">
        <v>3819</v>
      </c>
      <c r="UOK33" s="133" t="s">
        <v>3837</v>
      </c>
      <c r="UOL33" s="44" t="s">
        <v>3819</v>
      </c>
      <c r="UOM33" s="45"/>
      <c r="UON33" s="46" t="s">
        <v>3819</v>
      </c>
      <c r="UOO33" s="133" t="s">
        <v>3837</v>
      </c>
      <c r="UOP33" s="44" t="s">
        <v>3819</v>
      </c>
      <c r="UOQ33" s="45"/>
      <c r="UOR33" s="46" t="s">
        <v>3819</v>
      </c>
      <c r="UOS33" s="133" t="s">
        <v>3837</v>
      </c>
      <c r="UOT33" s="44" t="s">
        <v>3819</v>
      </c>
      <c r="UOU33" s="45"/>
      <c r="UOV33" s="46" t="s">
        <v>3819</v>
      </c>
      <c r="UOW33" s="133" t="s">
        <v>3837</v>
      </c>
      <c r="UOX33" s="44" t="s">
        <v>3819</v>
      </c>
      <c r="UOY33" s="45"/>
      <c r="UOZ33" s="46" t="s">
        <v>3819</v>
      </c>
      <c r="UPA33" s="133" t="s">
        <v>3837</v>
      </c>
      <c r="UPB33" s="44" t="s">
        <v>3819</v>
      </c>
      <c r="UPC33" s="45"/>
      <c r="UPD33" s="46" t="s">
        <v>3819</v>
      </c>
      <c r="UPE33" s="133" t="s">
        <v>3837</v>
      </c>
      <c r="UPF33" s="44" t="s">
        <v>3819</v>
      </c>
      <c r="UPG33" s="45"/>
      <c r="UPH33" s="46" t="s">
        <v>3819</v>
      </c>
      <c r="UPI33" s="133" t="s">
        <v>3837</v>
      </c>
      <c r="UPJ33" s="44" t="s">
        <v>3819</v>
      </c>
      <c r="UPK33" s="45"/>
      <c r="UPL33" s="46" t="s">
        <v>3819</v>
      </c>
      <c r="UPM33" s="133" t="s">
        <v>3837</v>
      </c>
      <c r="UPN33" s="44" t="s">
        <v>3819</v>
      </c>
      <c r="UPO33" s="45"/>
      <c r="UPP33" s="46" t="s">
        <v>3819</v>
      </c>
      <c r="UPQ33" s="133" t="s">
        <v>3837</v>
      </c>
      <c r="UPR33" s="44" t="s">
        <v>3819</v>
      </c>
      <c r="UPS33" s="45"/>
      <c r="UPT33" s="46" t="s">
        <v>3819</v>
      </c>
      <c r="UPU33" s="133" t="s">
        <v>3837</v>
      </c>
      <c r="UPV33" s="44" t="s">
        <v>3819</v>
      </c>
      <c r="UPW33" s="45"/>
      <c r="UPX33" s="46" t="s">
        <v>3819</v>
      </c>
      <c r="UPY33" s="133" t="s">
        <v>3837</v>
      </c>
      <c r="UPZ33" s="44" t="s">
        <v>3819</v>
      </c>
      <c r="UQA33" s="45"/>
      <c r="UQB33" s="46" t="s">
        <v>3819</v>
      </c>
      <c r="UQC33" s="133" t="s">
        <v>3837</v>
      </c>
      <c r="UQD33" s="44" t="s">
        <v>3819</v>
      </c>
      <c r="UQE33" s="45"/>
      <c r="UQF33" s="46" t="s">
        <v>3819</v>
      </c>
      <c r="UQG33" s="133" t="s">
        <v>3837</v>
      </c>
      <c r="UQH33" s="44" t="s">
        <v>3819</v>
      </c>
      <c r="UQI33" s="45"/>
      <c r="UQJ33" s="46" t="s">
        <v>3819</v>
      </c>
      <c r="UQK33" s="133" t="s">
        <v>3837</v>
      </c>
      <c r="UQL33" s="44" t="s">
        <v>3819</v>
      </c>
      <c r="UQM33" s="45"/>
      <c r="UQN33" s="46" t="s">
        <v>3819</v>
      </c>
      <c r="UQO33" s="133" t="s">
        <v>3837</v>
      </c>
      <c r="UQP33" s="44" t="s">
        <v>3819</v>
      </c>
      <c r="UQQ33" s="45"/>
      <c r="UQR33" s="46" t="s">
        <v>3819</v>
      </c>
      <c r="UQS33" s="133" t="s">
        <v>3837</v>
      </c>
      <c r="UQT33" s="44" t="s">
        <v>3819</v>
      </c>
      <c r="UQU33" s="45"/>
      <c r="UQV33" s="46" t="s">
        <v>3819</v>
      </c>
      <c r="UQW33" s="133" t="s">
        <v>3837</v>
      </c>
      <c r="UQX33" s="44" t="s">
        <v>3819</v>
      </c>
      <c r="UQY33" s="45"/>
      <c r="UQZ33" s="46" t="s">
        <v>3819</v>
      </c>
      <c r="URA33" s="133" t="s">
        <v>3837</v>
      </c>
      <c r="URB33" s="44" t="s">
        <v>3819</v>
      </c>
      <c r="URC33" s="45"/>
      <c r="URD33" s="46" t="s">
        <v>3819</v>
      </c>
      <c r="URE33" s="133" t="s">
        <v>3837</v>
      </c>
      <c r="URF33" s="44" t="s">
        <v>3819</v>
      </c>
      <c r="URG33" s="45"/>
      <c r="URH33" s="46" t="s">
        <v>3819</v>
      </c>
      <c r="URI33" s="133" t="s">
        <v>3837</v>
      </c>
      <c r="URJ33" s="44" t="s">
        <v>3819</v>
      </c>
      <c r="URK33" s="45"/>
      <c r="URL33" s="46" t="s">
        <v>3819</v>
      </c>
      <c r="URM33" s="133" t="s">
        <v>3837</v>
      </c>
      <c r="URN33" s="44" t="s">
        <v>3819</v>
      </c>
      <c r="URO33" s="45"/>
      <c r="URP33" s="46" t="s">
        <v>3819</v>
      </c>
      <c r="URQ33" s="133" t="s">
        <v>3837</v>
      </c>
      <c r="URR33" s="44" t="s">
        <v>3819</v>
      </c>
      <c r="URS33" s="45"/>
      <c r="URT33" s="46" t="s">
        <v>3819</v>
      </c>
      <c r="URU33" s="133" t="s">
        <v>3837</v>
      </c>
      <c r="URV33" s="44" t="s">
        <v>3819</v>
      </c>
      <c r="URW33" s="45"/>
      <c r="URX33" s="46" t="s">
        <v>3819</v>
      </c>
      <c r="URY33" s="133" t="s">
        <v>3837</v>
      </c>
      <c r="URZ33" s="44" t="s">
        <v>3819</v>
      </c>
      <c r="USA33" s="45"/>
      <c r="USB33" s="46" t="s">
        <v>3819</v>
      </c>
      <c r="USC33" s="133" t="s">
        <v>3837</v>
      </c>
      <c r="USD33" s="44" t="s">
        <v>3819</v>
      </c>
      <c r="USE33" s="45"/>
      <c r="USF33" s="46" t="s">
        <v>3819</v>
      </c>
      <c r="USG33" s="133" t="s">
        <v>3837</v>
      </c>
      <c r="USH33" s="44" t="s">
        <v>3819</v>
      </c>
      <c r="USI33" s="45"/>
      <c r="USJ33" s="46" t="s">
        <v>3819</v>
      </c>
      <c r="USK33" s="133" t="s">
        <v>3837</v>
      </c>
      <c r="USL33" s="44" t="s">
        <v>3819</v>
      </c>
      <c r="USM33" s="45"/>
      <c r="USN33" s="46" t="s">
        <v>3819</v>
      </c>
      <c r="USO33" s="133" t="s">
        <v>3837</v>
      </c>
      <c r="USP33" s="44" t="s">
        <v>3819</v>
      </c>
      <c r="USQ33" s="45"/>
      <c r="USR33" s="46" t="s">
        <v>3819</v>
      </c>
      <c r="USS33" s="133" t="s">
        <v>3837</v>
      </c>
      <c r="UST33" s="44" t="s">
        <v>3819</v>
      </c>
      <c r="USU33" s="45"/>
      <c r="USV33" s="46" t="s">
        <v>3819</v>
      </c>
      <c r="USW33" s="133" t="s">
        <v>3837</v>
      </c>
      <c r="USX33" s="44" t="s">
        <v>3819</v>
      </c>
      <c r="USY33" s="45"/>
      <c r="USZ33" s="46" t="s">
        <v>3819</v>
      </c>
      <c r="UTA33" s="133" t="s">
        <v>3837</v>
      </c>
      <c r="UTB33" s="44" t="s">
        <v>3819</v>
      </c>
      <c r="UTC33" s="45"/>
      <c r="UTD33" s="46" t="s">
        <v>3819</v>
      </c>
      <c r="UTE33" s="133" t="s">
        <v>3837</v>
      </c>
      <c r="UTF33" s="44" t="s">
        <v>3819</v>
      </c>
      <c r="UTG33" s="45"/>
      <c r="UTH33" s="46" t="s">
        <v>3819</v>
      </c>
      <c r="UTI33" s="133" t="s">
        <v>3837</v>
      </c>
      <c r="UTJ33" s="44" t="s">
        <v>3819</v>
      </c>
      <c r="UTK33" s="45"/>
      <c r="UTL33" s="46" t="s">
        <v>3819</v>
      </c>
      <c r="UTM33" s="133" t="s">
        <v>3837</v>
      </c>
      <c r="UTN33" s="44" t="s">
        <v>3819</v>
      </c>
      <c r="UTO33" s="45"/>
      <c r="UTP33" s="46" t="s">
        <v>3819</v>
      </c>
      <c r="UTQ33" s="133" t="s">
        <v>3837</v>
      </c>
      <c r="UTR33" s="44" t="s">
        <v>3819</v>
      </c>
      <c r="UTS33" s="45"/>
      <c r="UTT33" s="46" t="s">
        <v>3819</v>
      </c>
      <c r="UTU33" s="133" t="s">
        <v>3837</v>
      </c>
      <c r="UTV33" s="44" t="s">
        <v>3819</v>
      </c>
      <c r="UTW33" s="45"/>
      <c r="UTX33" s="46" t="s">
        <v>3819</v>
      </c>
      <c r="UTY33" s="133" t="s">
        <v>3837</v>
      </c>
      <c r="UTZ33" s="44" t="s">
        <v>3819</v>
      </c>
      <c r="UUA33" s="45"/>
      <c r="UUB33" s="46" t="s">
        <v>3819</v>
      </c>
      <c r="UUC33" s="133" t="s">
        <v>3837</v>
      </c>
      <c r="UUD33" s="44" t="s">
        <v>3819</v>
      </c>
      <c r="UUE33" s="45"/>
      <c r="UUF33" s="46" t="s">
        <v>3819</v>
      </c>
      <c r="UUG33" s="133" t="s">
        <v>3837</v>
      </c>
      <c r="UUH33" s="44" t="s">
        <v>3819</v>
      </c>
      <c r="UUI33" s="45"/>
      <c r="UUJ33" s="46" t="s">
        <v>3819</v>
      </c>
      <c r="UUK33" s="133" t="s">
        <v>3837</v>
      </c>
      <c r="UUL33" s="44" t="s">
        <v>3819</v>
      </c>
      <c r="UUM33" s="45"/>
      <c r="UUN33" s="46" t="s">
        <v>3819</v>
      </c>
      <c r="UUO33" s="133" t="s">
        <v>3837</v>
      </c>
      <c r="UUP33" s="44" t="s">
        <v>3819</v>
      </c>
      <c r="UUQ33" s="45"/>
      <c r="UUR33" s="46" t="s">
        <v>3819</v>
      </c>
      <c r="UUS33" s="133" t="s">
        <v>3837</v>
      </c>
      <c r="UUT33" s="44" t="s">
        <v>3819</v>
      </c>
      <c r="UUU33" s="45"/>
      <c r="UUV33" s="46" t="s">
        <v>3819</v>
      </c>
      <c r="UUW33" s="133" t="s">
        <v>3837</v>
      </c>
      <c r="UUX33" s="44" t="s">
        <v>3819</v>
      </c>
      <c r="UUY33" s="45"/>
      <c r="UUZ33" s="46" t="s">
        <v>3819</v>
      </c>
      <c r="UVA33" s="133" t="s">
        <v>3837</v>
      </c>
      <c r="UVB33" s="44" t="s">
        <v>3819</v>
      </c>
      <c r="UVC33" s="45"/>
      <c r="UVD33" s="46" t="s">
        <v>3819</v>
      </c>
      <c r="UVE33" s="133" t="s">
        <v>3837</v>
      </c>
      <c r="UVF33" s="44" t="s">
        <v>3819</v>
      </c>
      <c r="UVG33" s="45"/>
      <c r="UVH33" s="46" t="s">
        <v>3819</v>
      </c>
      <c r="UVI33" s="133" t="s">
        <v>3837</v>
      </c>
      <c r="UVJ33" s="44" t="s">
        <v>3819</v>
      </c>
      <c r="UVK33" s="45"/>
      <c r="UVL33" s="46" t="s">
        <v>3819</v>
      </c>
      <c r="UVM33" s="133" t="s">
        <v>3837</v>
      </c>
      <c r="UVN33" s="44" t="s">
        <v>3819</v>
      </c>
      <c r="UVO33" s="45"/>
      <c r="UVP33" s="46" t="s">
        <v>3819</v>
      </c>
      <c r="UVQ33" s="133" t="s">
        <v>3837</v>
      </c>
      <c r="UVR33" s="44" t="s">
        <v>3819</v>
      </c>
      <c r="UVS33" s="45"/>
      <c r="UVT33" s="46" t="s">
        <v>3819</v>
      </c>
      <c r="UVU33" s="133" t="s">
        <v>3837</v>
      </c>
      <c r="UVV33" s="44" t="s">
        <v>3819</v>
      </c>
      <c r="UVW33" s="45"/>
      <c r="UVX33" s="46" t="s">
        <v>3819</v>
      </c>
      <c r="UVY33" s="133" t="s">
        <v>3837</v>
      </c>
      <c r="UVZ33" s="44" t="s">
        <v>3819</v>
      </c>
      <c r="UWA33" s="45"/>
      <c r="UWB33" s="46" t="s">
        <v>3819</v>
      </c>
      <c r="UWC33" s="133" t="s">
        <v>3837</v>
      </c>
      <c r="UWD33" s="44" t="s">
        <v>3819</v>
      </c>
      <c r="UWE33" s="45"/>
      <c r="UWF33" s="46" t="s">
        <v>3819</v>
      </c>
      <c r="UWG33" s="133" t="s">
        <v>3837</v>
      </c>
      <c r="UWH33" s="44" t="s">
        <v>3819</v>
      </c>
      <c r="UWI33" s="45"/>
      <c r="UWJ33" s="46" t="s">
        <v>3819</v>
      </c>
      <c r="UWK33" s="133" t="s">
        <v>3837</v>
      </c>
      <c r="UWL33" s="44" t="s">
        <v>3819</v>
      </c>
      <c r="UWM33" s="45"/>
      <c r="UWN33" s="46" t="s">
        <v>3819</v>
      </c>
      <c r="UWO33" s="133" t="s">
        <v>3837</v>
      </c>
      <c r="UWP33" s="44" t="s">
        <v>3819</v>
      </c>
      <c r="UWQ33" s="45"/>
      <c r="UWR33" s="46" t="s">
        <v>3819</v>
      </c>
      <c r="UWS33" s="133" t="s">
        <v>3837</v>
      </c>
      <c r="UWT33" s="44" t="s">
        <v>3819</v>
      </c>
      <c r="UWU33" s="45"/>
      <c r="UWV33" s="46" t="s">
        <v>3819</v>
      </c>
      <c r="UWW33" s="133" t="s">
        <v>3837</v>
      </c>
      <c r="UWX33" s="44" t="s">
        <v>3819</v>
      </c>
      <c r="UWY33" s="45"/>
      <c r="UWZ33" s="46" t="s">
        <v>3819</v>
      </c>
      <c r="UXA33" s="133" t="s">
        <v>3837</v>
      </c>
      <c r="UXB33" s="44" t="s">
        <v>3819</v>
      </c>
      <c r="UXC33" s="45"/>
      <c r="UXD33" s="46" t="s">
        <v>3819</v>
      </c>
      <c r="UXE33" s="133" t="s">
        <v>3837</v>
      </c>
      <c r="UXF33" s="44" t="s">
        <v>3819</v>
      </c>
      <c r="UXG33" s="45"/>
      <c r="UXH33" s="46" t="s">
        <v>3819</v>
      </c>
      <c r="UXI33" s="133" t="s">
        <v>3837</v>
      </c>
      <c r="UXJ33" s="44" t="s">
        <v>3819</v>
      </c>
      <c r="UXK33" s="45"/>
      <c r="UXL33" s="46" t="s">
        <v>3819</v>
      </c>
      <c r="UXM33" s="133" t="s">
        <v>3837</v>
      </c>
      <c r="UXN33" s="44" t="s">
        <v>3819</v>
      </c>
      <c r="UXO33" s="45"/>
      <c r="UXP33" s="46" t="s">
        <v>3819</v>
      </c>
      <c r="UXQ33" s="133" t="s">
        <v>3837</v>
      </c>
      <c r="UXR33" s="44" t="s">
        <v>3819</v>
      </c>
      <c r="UXS33" s="45"/>
      <c r="UXT33" s="46" t="s">
        <v>3819</v>
      </c>
      <c r="UXU33" s="133" t="s">
        <v>3837</v>
      </c>
      <c r="UXV33" s="44" t="s">
        <v>3819</v>
      </c>
      <c r="UXW33" s="45"/>
      <c r="UXX33" s="46" t="s">
        <v>3819</v>
      </c>
      <c r="UXY33" s="133" t="s">
        <v>3837</v>
      </c>
      <c r="UXZ33" s="44" t="s">
        <v>3819</v>
      </c>
      <c r="UYA33" s="45"/>
      <c r="UYB33" s="46" t="s">
        <v>3819</v>
      </c>
      <c r="UYC33" s="133" t="s">
        <v>3837</v>
      </c>
      <c r="UYD33" s="44" t="s">
        <v>3819</v>
      </c>
      <c r="UYE33" s="45"/>
      <c r="UYF33" s="46" t="s">
        <v>3819</v>
      </c>
      <c r="UYG33" s="133" t="s">
        <v>3837</v>
      </c>
      <c r="UYH33" s="44" t="s">
        <v>3819</v>
      </c>
      <c r="UYI33" s="45"/>
      <c r="UYJ33" s="46" t="s">
        <v>3819</v>
      </c>
      <c r="UYK33" s="133" t="s">
        <v>3837</v>
      </c>
      <c r="UYL33" s="44" t="s">
        <v>3819</v>
      </c>
      <c r="UYM33" s="45"/>
      <c r="UYN33" s="46" t="s">
        <v>3819</v>
      </c>
      <c r="UYO33" s="133" t="s">
        <v>3837</v>
      </c>
      <c r="UYP33" s="44" t="s">
        <v>3819</v>
      </c>
      <c r="UYQ33" s="45"/>
      <c r="UYR33" s="46" t="s">
        <v>3819</v>
      </c>
      <c r="UYS33" s="133" t="s">
        <v>3837</v>
      </c>
      <c r="UYT33" s="44" t="s">
        <v>3819</v>
      </c>
      <c r="UYU33" s="45"/>
      <c r="UYV33" s="46" t="s">
        <v>3819</v>
      </c>
      <c r="UYW33" s="133" t="s">
        <v>3837</v>
      </c>
      <c r="UYX33" s="44" t="s">
        <v>3819</v>
      </c>
      <c r="UYY33" s="45"/>
      <c r="UYZ33" s="46" t="s">
        <v>3819</v>
      </c>
      <c r="UZA33" s="133" t="s">
        <v>3837</v>
      </c>
      <c r="UZB33" s="44" t="s">
        <v>3819</v>
      </c>
      <c r="UZC33" s="45"/>
      <c r="UZD33" s="46" t="s">
        <v>3819</v>
      </c>
      <c r="UZE33" s="133" t="s">
        <v>3837</v>
      </c>
      <c r="UZF33" s="44" t="s">
        <v>3819</v>
      </c>
      <c r="UZG33" s="45"/>
      <c r="UZH33" s="46" t="s">
        <v>3819</v>
      </c>
      <c r="UZI33" s="133" t="s">
        <v>3837</v>
      </c>
      <c r="UZJ33" s="44" t="s">
        <v>3819</v>
      </c>
      <c r="UZK33" s="45"/>
      <c r="UZL33" s="46" t="s">
        <v>3819</v>
      </c>
      <c r="UZM33" s="133" t="s">
        <v>3837</v>
      </c>
      <c r="UZN33" s="44" t="s">
        <v>3819</v>
      </c>
      <c r="UZO33" s="45"/>
      <c r="UZP33" s="46" t="s">
        <v>3819</v>
      </c>
      <c r="UZQ33" s="133" t="s">
        <v>3837</v>
      </c>
      <c r="UZR33" s="44" t="s">
        <v>3819</v>
      </c>
      <c r="UZS33" s="45"/>
      <c r="UZT33" s="46" t="s">
        <v>3819</v>
      </c>
      <c r="UZU33" s="133" t="s">
        <v>3837</v>
      </c>
      <c r="UZV33" s="44" t="s">
        <v>3819</v>
      </c>
      <c r="UZW33" s="45"/>
      <c r="UZX33" s="46" t="s">
        <v>3819</v>
      </c>
      <c r="UZY33" s="133" t="s">
        <v>3837</v>
      </c>
      <c r="UZZ33" s="44" t="s">
        <v>3819</v>
      </c>
      <c r="VAA33" s="45"/>
      <c r="VAB33" s="46" t="s">
        <v>3819</v>
      </c>
      <c r="VAC33" s="133" t="s">
        <v>3837</v>
      </c>
      <c r="VAD33" s="44" t="s">
        <v>3819</v>
      </c>
      <c r="VAE33" s="45"/>
      <c r="VAF33" s="46" t="s">
        <v>3819</v>
      </c>
      <c r="VAG33" s="133" t="s">
        <v>3837</v>
      </c>
      <c r="VAH33" s="44" t="s">
        <v>3819</v>
      </c>
      <c r="VAI33" s="45"/>
      <c r="VAJ33" s="46" t="s">
        <v>3819</v>
      </c>
      <c r="VAK33" s="133" t="s">
        <v>3837</v>
      </c>
      <c r="VAL33" s="44" t="s">
        <v>3819</v>
      </c>
      <c r="VAM33" s="45"/>
      <c r="VAN33" s="46" t="s">
        <v>3819</v>
      </c>
      <c r="VAO33" s="133" t="s">
        <v>3837</v>
      </c>
      <c r="VAP33" s="44" t="s">
        <v>3819</v>
      </c>
      <c r="VAQ33" s="45"/>
      <c r="VAR33" s="46" t="s">
        <v>3819</v>
      </c>
      <c r="VAS33" s="133" t="s">
        <v>3837</v>
      </c>
      <c r="VAT33" s="44" t="s">
        <v>3819</v>
      </c>
      <c r="VAU33" s="45"/>
      <c r="VAV33" s="46" t="s">
        <v>3819</v>
      </c>
      <c r="VAW33" s="133" t="s">
        <v>3837</v>
      </c>
      <c r="VAX33" s="44" t="s">
        <v>3819</v>
      </c>
      <c r="VAY33" s="45"/>
      <c r="VAZ33" s="46" t="s">
        <v>3819</v>
      </c>
      <c r="VBA33" s="133" t="s">
        <v>3837</v>
      </c>
      <c r="VBB33" s="44" t="s">
        <v>3819</v>
      </c>
      <c r="VBC33" s="45"/>
      <c r="VBD33" s="46" t="s">
        <v>3819</v>
      </c>
      <c r="VBE33" s="133" t="s">
        <v>3837</v>
      </c>
      <c r="VBF33" s="44" t="s">
        <v>3819</v>
      </c>
      <c r="VBG33" s="45"/>
      <c r="VBH33" s="46" t="s">
        <v>3819</v>
      </c>
      <c r="VBI33" s="133" t="s">
        <v>3837</v>
      </c>
      <c r="VBJ33" s="44" t="s">
        <v>3819</v>
      </c>
      <c r="VBK33" s="45"/>
      <c r="VBL33" s="46" t="s">
        <v>3819</v>
      </c>
      <c r="VBM33" s="133" t="s">
        <v>3837</v>
      </c>
      <c r="VBN33" s="44" t="s">
        <v>3819</v>
      </c>
      <c r="VBO33" s="45"/>
      <c r="VBP33" s="46" t="s">
        <v>3819</v>
      </c>
      <c r="VBQ33" s="133" t="s">
        <v>3837</v>
      </c>
      <c r="VBR33" s="44" t="s">
        <v>3819</v>
      </c>
      <c r="VBS33" s="45"/>
      <c r="VBT33" s="46" t="s">
        <v>3819</v>
      </c>
      <c r="VBU33" s="133" t="s">
        <v>3837</v>
      </c>
      <c r="VBV33" s="44" t="s">
        <v>3819</v>
      </c>
      <c r="VBW33" s="45"/>
      <c r="VBX33" s="46" t="s">
        <v>3819</v>
      </c>
      <c r="VBY33" s="133" t="s">
        <v>3837</v>
      </c>
      <c r="VBZ33" s="44" t="s">
        <v>3819</v>
      </c>
      <c r="VCA33" s="45"/>
      <c r="VCB33" s="46" t="s">
        <v>3819</v>
      </c>
      <c r="VCC33" s="133" t="s">
        <v>3837</v>
      </c>
      <c r="VCD33" s="44" t="s">
        <v>3819</v>
      </c>
      <c r="VCE33" s="45"/>
      <c r="VCF33" s="46" t="s">
        <v>3819</v>
      </c>
      <c r="VCG33" s="133" t="s">
        <v>3837</v>
      </c>
      <c r="VCH33" s="44" t="s">
        <v>3819</v>
      </c>
      <c r="VCI33" s="45"/>
      <c r="VCJ33" s="46" t="s">
        <v>3819</v>
      </c>
      <c r="VCK33" s="133" t="s">
        <v>3837</v>
      </c>
      <c r="VCL33" s="44" t="s">
        <v>3819</v>
      </c>
      <c r="VCM33" s="45"/>
      <c r="VCN33" s="46" t="s">
        <v>3819</v>
      </c>
      <c r="VCO33" s="133" t="s">
        <v>3837</v>
      </c>
      <c r="VCP33" s="44" t="s">
        <v>3819</v>
      </c>
      <c r="VCQ33" s="45"/>
      <c r="VCR33" s="46" t="s">
        <v>3819</v>
      </c>
      <c r="VCS33" s="133" t="s">
        <v>3837</v>
      </c>
      <c r="VCT33" s="44" t="s">
        <v>3819</v>
      </c>
      <c r="VCU33" s="45"/>
      <c r="VCV33" s="46" t="s">
        <v>3819</v>
      </c>
      <c r="VCW33" s="133" t="s">
        <v>3837</v>
      </c>
      <c r="VCX33" s="44" t="s">
        <v>3819</v>
      </c>
      <c r="VCY33" s="45"/>
      <c r="VCZ33" s="46" t="s">
        <v>3819</v>
      </c>
      <c r="VDA33" s="133" t="s">
        <v>3837</v>
      </c>
      <c r="VDB33" s="44" t="s">
        <v>3819</v>
      </c>
      <c r="VDC33" s="45"/>
      <c r="VDD33" s="46" t="s">
        <v>3819</v>
      </c>
      <c r="VDE33" s="133" t="s">
        <v>3837</v>
      </c>
      <c r="VDF33" s="44" t="s">
        <v>3819</v>
      </c>
      <c r="VDG33" s="45"/>
      <c r="VDH33" s="46" t="s">
        <v>3819</v>
      </c>
      <c r="VDI33" s="133" t="s">
        <v>3837</v>
      </c>
      <c r="VDJ33" s="44" t="s">
        <v>3819</v>
      </c>
      <c r="VDK33" s="45"/>
      <c r="VDL33" s="46" t="s">
        <v>3819</v>
      </c>
      <c r="VDM33" s="133" t="s">
        <v>3837</v>
      </c>
      <c r="VDN33" s="44" t="s">
        <v>3819</v>
      </c>
      <c r="VDO33" s="45"/>
      <c r="VDP33" s="46" t="s">
        <v>3819</v>
      </c>
      <c r="VDQ33" s="133" t="s">
        <v>3837</v>
      </c>
      <c r="VDR33" s="44" t="s">
        <v>3819</v>
      </c>
      <c r="VDS33" s="45"/>
      <c r="VDT33" s="46" t="s">
        <v>3819</v>
      </c>
      <c r="VDU33" s="133" t="s">
        <v>3837</v>
      </c>
      <c r="VDV33" s="44" t="s">
        <v>3819</v>
      </c>
      <c r="VDW33" s="45"/>
      <c r="VDX33" s="46" t="s">
        <v>3819</v>
      </c>
      <c r="VDY33" s="133" t="s">
        <v>3837</v>
      </c>
      <c r="VDZ33" s="44" t="s">
        <v>3819</v>
      </c>
      <c r="VEA33" s="45"/>
      <c r="VEB33" s="46" t="s">
        <v>3819</v>
      </c>
      <c r="VEC33" s="133" t="s">
        <v>3837</v>
      </c>
      <c r="VED33" s="44" t="s">
        <v>3819</v>
      </c>
      <c r="VEE33" s="45"/>
      <c r="VEF33" s="46" t="s">
        <v>3819</v>
      </c>
      <c r="VEG33" s="133" t="s">
        <v>3837</v>
      </c>
      <c r="VEH33" s="44" t="s">
        <v>3819</v>
      </c>
      <c r="VEI33" s="45"/>
      <c r="VEJ33" s="46" t="s">
        <v>3819</v>
      </c>
      <c r="VEK33" s="133" t="s">
        <v>3837</v>
      </c>
      <c r="VEL33" s="44" t="s">
        <v>3819</v>
      </c>
      <c r="VEM33" s="45"/>
      <c r="VEN33" s="46" t="s">
        <v>3819</v>
      </c>
      <c r="VEO33" s="133" t="s">
        <v>3837</v>
      </c>
      <c r="VEP33" s="44" t="s">
        <v>3819</v>
      </c>
      <c r="VEQ33" s="45"/>
      <c r="VER33" s="46" t="s">
        <v>3819</v>
      </c>
      <c r="VES33" s="133" t="s">
        <v>3837</v>
      </c>
      <c r="VET33" s="44" t="s">
        <v>3819</v>
      </c>
      <c r="VEU33" s="45"/>
      <c r="VEV33" s="46" t="s">
        <v>3819</v>
      </c>
      <c r="VEW33" s="133" t="s">
        <v>3837</v>
      </c>
      <c r="VEX33" s="44" t="s">
        <v>3819</v>
      </c>
      <c r="VEY33" s="45"/>
      <c r="VEZ33" s="46" t="s">
        <v>3819</v>
      </c>
      <c r="VFA33" s="133" t="s">
        <v>3837</v>
      </c>
      <c r="VFB33" s="44" t="s">
        <v>3819</v>
      </c>
      <c r="VFC33" s="45"/>
      <c r="VFD33" s="46" t="s">
        <v>3819</v>
      </c>
      <c r="VFE33" s="133" t="s">
        <v>3837</v>
      </c>
      <c r="VFF33" s="44" t="s">
        <v>3819</v>
      </c>
      <c r="VFG33" s="45"/>
      <c r="VFH33" s="46" t="s">
        <v>3819</v>
      </c>
      <c r="VFI33" s="133" t="s">
        <v>3837</v>
      </c>
      <c r="VFJ33" s="44" t="s">
        <v>3819</v>
      </c>
      <c r="VFK33" s="45"/>
      <c r="VFL33" s="46" t="s">
        <v>3819</v>
      </c>
      <c r="VFM33" s="133" t="s">
        <v>3837</v>
      </c>
      <c r="VFN33" s="44" t="s">
        <v>3819</v>
      </c>
      <c r="VFO33" s="45"/>
      <c r="VFP33" s="46" t="s">
        <v>3819</v>
      </c>
      <c r="VFQ33" s="133" t="s">
        <v>3837</v>
      </c>
      <c r="VFR33" s="44" t="s">
        <v>3819</v>
      </c>
      <c r="VFS33" s="45"/>
      <c r="VFT33" s="46" t="s">
        <v>3819</v>
      </c>
      <c r="VFU33" s="133" t="s">
        <v>3837</v>
      </c>
      <c r="VFV33" s="44" t="s">
        <v>3819</v>
      </c>
      <c r="VFW33" s="45"/>
      <c r="VFX33" s="46" t="s">
        <v>3819</v>
      </c>
      <c r="VFY33" s="133" t="s">
        <v>3837</v>
      </c>
      <c r="VFZ33" s="44" t="s">
        <v>3819</v>
      </c>
      <c r="VGA33" s="45"/>
      <c r="VGB33" s="46" t="s">
        <v>3819</v>
      </c>
      <c r="VGC33" s="133" t="s">
        <v>3837</v>
      </c>
      <c r="VGD33" s="44" t="s">
        <v>3819</v>
      </c>
      <c r="VGE33" s="45"/>
      <c r="VGF33" s="46" t="s">
        <v>3819</v>
      </c>
      <c r="VGG33" s="133" t="s">
        <v>3837</v>
      </c>
      <c r="VGH33" s="44" t="s">
        <v>3819</v>
      </c>
      <c r="VGI33" s="45"/>
      <c r="VGJ33" s="46" t="s">
        <v>3819</v>
      </c>
      <c r="VGK33" s="133" t="s">
        <v>3837</v>
      </c>
      <c r="VGL33" s="44" t="s">
        <v>3819</v>
      </c>
      <c r="VGM33" s="45"/>
      <c r="VGN33" s="46" t="s">
        <v>3819</v>
      </c>
      <c r="VGO33" s="133" t="s">
        <v>3837</v>
      </c>
      <c r="VGP33" s="44" t="s">
        <v>3819</v>
      </c>
      <c r="VGQ33" s="45"/>
      <c r="VGR33" s="46" t="s">
        <v>3819</v>
      </c>
      <c r="VGS33" s="133" t="s">
        <v>3837</v>
      </c>
      <c r="VGT33" s="44" t="s">
        <v>3819</v>
      </c>
      <c r="VGU33" s="45"/>
      <c r="VGV33" s="46" t="s">
        <v>3819</v>
      </c>
      <c r="VGW33" s="133" t="s">
        <v>3837</v>
      </c>
      <c r="VGX33" s="44" t="s">
        <v>3819</v>
      </c>
      <c r="VGY33" s="45"/>
      <c r="VGZ33" s="46" t="s">
        <v>3819</v>
      </c>
      <c r="VHA33" s="133" t="s">
        <v>3837</v>
      </c>
      <c r="VHB33" s="44" t="s">
        <v>3819</v>
      </c>
      <c r="VHC33" s="45"/>
      <c r="VHD33" s="46" t="s">
        <v>3819</v>
      </c>
      <c r="VHE33" s="133" t="s">
        <v>3837</v>
      </c>
      <c r="VHF33" s="44" t="s">
        <v>3819</v>
      </c>
      <c r="VHG33" s="45"/>
      <c r="VHH33" s="46" t="s">
        <v>3819</v>
      </c>
      <c r="VHI33" s="133" t="s">
        <v>3837</v>
      </c>
      <c r="VHJ33" s="44" t="s">
        <v>3819</v>
      </c>
      <c r="VHK33" s="45"/>
      <c r="VHL33" s="46" t="s">
        <v>3819</v>
      </c>
      <c r="VHM33" s="133" t="s">
        <v>3837</v>
      </c>
      <c r="VHN33" s="44" t="s">
        <v>3819</v>
      </c>
      <c r="VHO33" s="45"/>
      <c r="VHP33" s="46" t="s">
        <v>3819</v>
      </c>
      <c r="VHQ33" s="133" t="s">
        <v>3837</v>
      </c>
      <c r="VHR33" s="44" t="s">
        <v>3819</v>
      </c>
      <c r="VHS33" s="45"/>
      <c r="VHT33" s="46" t="s">
        <v>3819</v>
      </c>
      <c r="VHU33" s="133" t="s">
        <v>3837</v>
      </c>
      <c r="VHV33" s="44" t="s">
        <v>3819</v>
      </c>
      <c r="VHW33" s="45"/>
      <c r="VHX33" s="46" t="s">
        <v>3819</v>
      </c>
      <c r="VHY33" s="133" t="s">
        <v>3837</v>
      </c>
      <c r="VHZ33" s="44" t="s">
        <v>3819</v>
      </c>
      <c r="VIA33" s="45"/>
      <c r="VIB33" s="46" t="s">
        <v>3819</v>
      </c>
      <c r="VIC33" s="133" t="s">
        <v>3837</v>
      </c>
      <c r="VID33" s="44" t="s">
        <v>3819</v>
      </c>
      <c r="VIE33" s="45"/>
      <c r="VIF33" s="46" t="s">
        <v>3819</v>
      </c>
      <c r="VIG33" s="133" t="s">
        <v>3837</v>
      </c>
      <c r="VIH33" s="44" t="s">
        <v>3819</v>
      </c>
      <c r="VII33" s="45"/>
      <c r="VIJ33" s="46" t="s">
        <v>3819</v>
      </c>
      <c r="VIK33" s="133" t="s">
        <v>3837</v>
      </c>
      <c r="VIL33" s="44" t="s">
        <v>3819</v>
      </c>
      <c r="VIM33" s="45"/>
      <c r="VIN33" s="46" t="s">
        <v>3819</v>
      </c>
      <c r="VIO33" s="133" t="s">
        <v>3837</v>
      </c>
      <c r="VIP33" s="44" t="s">
        <v>3819</v>
      </c>
      <c r="VIQ33" s="45"/>
      <c r="VIR33" s="46" t="s">
        <v>3819</v>
      </c>
      <c r="VIS33" s="133" t="s">
        <v>3837</v>
      </c>
      <c r="VIT33" s="44" t="s">
        <v>3819</v>
      </c>
      <c r="VIU33" s="45"/>
      <c r="VIV33" s="46" t="s">
        <v>3819</v>
      </c>
      <c r="VIW33" s="133" t="s">
        <v>3837</v>
      </c>
      <c r="VIX33" s="44" t="s">
        <v>3819</v>
      </c>
      <c r="VIY33" s="45"/>
      <c r="VIZ33" s="46" t="s">
        <v>3819</v>
      </c>
      <c r="VJA33" s="133" t="s">
        <v>3837</v>
      </c>
      <c r="VJB33" s="44" t="s">
        <v>3819</v>
      </c>
      <c r="VJC33" s="45"/>
      <c r="VJD33" s="46" t="s">
        <v>3819</v>
      </c>
      <c r="VJE33" s="133" t="s">
        <v>3837</v>
      </c>
      <c r="VJF33" s="44" t="s">
        <v>3819</v>
      </c>
      <c r="VJG33" s="45"/>
      <c r="VJH33" s="46" t="s">
        <v>3819</v>
      </c>
      <c r="VJI33" s="133" t="s">
        <v>3837</v>
      </c>
      <c r="VJJ33" s="44" t="s">
        <v>3819</v>
      </c>
      <c r="VJK33" s="45"/>
      <c r="VJL33" s="46" t="s">
        <v>3819</v>
      </c>
      <c r="VJM33" s="133" t="s">
        <v>3837</v>
      </c>
      <c r="VJN33" s="44" t="s">
        <v>3819</v>
      </c>
      <c r="VJO33" s="45"/>
      <c r="VJP33" s="46" t="s">
        <v>3819</v>
      </c>
      <c r="VJQ33" s="133" t="s">
        <v>3837</v>
      </c>
      <c r="VJR33" s="44" t="s">
        <v>3819</v>
      </c>
      <c r="VJS33" s="45"/>
      <c r="VJT33" s="46" t="s">
        <v>3819</v>
      </c>
      <c r="VJU33" s="133" t="s">
        <v>3837</v>
      </c>
      <c r="VJV33" s="44" t="s">
        <v>3819</v>
      </c>
      <c r="VJW33" s="45"/>
      <c r="VJX33" s="46" t="s">
        <v>3819</v>
      </c>
      <c r="VJY33" s="133" t="s">
        <v>3837</v>
      </c>
      <c r="VJZ33" s="44" t="s">
        <v>3819</v>
      </c>
      <c r="VKA33" s="45"/>
      <c r="VKB33" s="46" t="s">
        <v>3819</v>
      </c>
      <c r="VKC33" s="133" t="s">
        <v>3837</v>
      </c>
      <c r="VKD33" s="44" t="s">
        <v>3819</v>
      </c>
      <c r="VKE33" s="45"/>
      <c r="VKF33" s="46" t="s">
        <v>3819</v>
      </c>
      <c r="VKG33" s="133" t="s">
        <v>3837</v>
      </c>
      <c r="VKH33" s="44" t="s">
        <v>3819</v>
      </c>
      <c r="VKI33" s="45"/>
      <c r="VKJ33" s="46" t="s">
        <v>3819</v>
      </c>
      <c r="VKK33" s="133" t="s">
        <v>3837</v>
      </c>
      <c r="VKL33" s="44" t="s">
        <v>3819</v>
      </c>
      <c r="VKM33" s="45"/>
      <c r="VKN33" s="46" t="s">
        <v>3819</v>
      </c>
      <c r="VKO33" s="133" t="s">
        <v>3837</v>
      </c>
      <c r="VKP33" s="44" t="s">
        <v>3819</v>
      </c>
      <c r="VKQ33" s="45"/>
      <c r="VKR33" s="46" t="s">
        <v>3819</v>
      </c>
      <c r="VKS33" s="133" t="s">
        <v>3837</v>
      </c>
      <c r="VKT33" s="44" t="s">
        <v>3819</v>
      </c>
      <c r="VKU33" s="45"/>
      <c r="VKV33" s="46" t="s">
        <v>3819</v>
      </c>
      <c r="VKW33" s="133" t="s">
        <v>3837</v>
      </c>
      <c r="VKX33" s="44" t="s">
        <v>3819</v>
      </c>
      <c r="VKY33" s="45"/>
      <c r="VKZ33" s="46" t="s">
        <v>3819</v>
      </c>
      <c r="VLA33" s="133" t="s">
        <v>3837</v>
      </c>
      <c r="VLB33" s="44" t="s">
        <v>3819</v>
      </c>
      <c r="VLC33" s="45"/>
      <c r="VLD33" s="46" t="s">
        <v>3819</v>
      </c>
      <c r="VLE33" s="133" t="s">
        <v>3837</v>
      </c>
      <c r="VLF33" s="44" t="s">
        <v>3819</v>
      </c>
      <c r="VLG33" s="45"/>
      <c r="VLH33" s="46" t="s">
        <v>3819</v>
      </c>
      <c r="VLI33" s="133" t="s">
        <v>3837</v>
      </c>
      <c r="VLJ33" s="44" t="s">
        <v>3819</v>
      </c>
      <c r="VLK33" s="45"/>
      <c r="VLL33" s="46" t="s">
        <v>3819</v>
      </c>
      <c r="VLM33" s="133" t="s">
        <v>3837</v>
      </c>
      <c r="VLN33" s="44" t="s">
        <v>3819</v>
      </c>
      <c r="VLO33" s="45"/>
      <c r="VLP33" s="46" t="s">
        <v>3819</v>
      </c>
      <c r="VLQ33" s="133" t="s">
        <v>3837</v>
      </c>
      <c r="VLR33" s="44" t="s">
        <v>3819</v>
      </c>
      <c r="VLS33" s="45"/>
      <c r="VLT33" s="46" t="s">
        <v>3819</v>
      </c>
      <c r="VLU33" s="133" t="s">
        <v>3837</v>
      </c>
      <c r="VLV33" s="44" t="s">
        <v>3819</v>
      </c>
      <c r="VLW33" s="45"/>
      <c r="VLX33" s="46" t="s">
        <v>3819</v>
      </c>
      <c r="VLY33" s="133" t="s">
        <v>3837</v>
      </c>
      <c r="VLZ33" s="44" t="s">
        <v>3819</v>
      </c>
      <c r="VMA33" s="45"/>
      <c r="VMB33" s="46" t="s">
        <v>3819</v>
      </c>
      <c r="VMC33" s="133" t="s">
        <v>3837</v>
      </c>
      <c r="VMD33" s="44" t="s">
        <v>3819</v>
      </c>
      <c r="VME33" s="45"/>
      <c r="VMF33" s="46" t="s">
        <v>3819</v>
      </c>
      <c r="VMG33" s="133" t="s">
        <v>3837</v>
      </c>
      <c r="VMH33" s="44" t="s">
        <v>3819</v>
      </c>
      <c r="VMI33" s="45"/>
      <c r="VMJ33" s="46" t="s">
        <v>3819</v>
      </c>
      <c r="VMK33" s="133" t="s">
        <v>3837</v>
      </c>
      <c r="VML33" s="44" t="s">
        <v>3819</v>
      </c>
      <c r="VMM33" s="45"/>
      <c r="VMN33" s="46" t="s">
        <v>3819</v>
      </c>
      <c r="VMO33" s="133" t="s">
        <v>3837</v>
      </c>
      <c r="VMP33" s="44" t="s">
        <v>3819</v>
      </c>
      <c r="VMQ33" s="45"/>
      <c r="VMR33" s="46" t="s">
        <v>3819</v>
      </c>
      <c r="VMS33" s="133" t="s">
        <v>3837</v>
      </c>
      <c r="VMT33" s="44" t="s">
        <v>3819</v>
      </c>
      <c r="VMU33" s="45"/>
      <c r="VMV33" s="46" t="s">
        <v>3819</v>
      </c>
      <c r="VMW33" s="133" t="s">
        <v>3837</v>
      </c>
      <c r="VMX33" s="44" t="s">
        <v>3819</v>
      </c>
      <c r="VMY33" s="45"/>
      <c r="VMZ33" s="46" t="s">
        <v>3819</v>
      </c>
      <c r="VNA33" s="133" t="s">
        <v>3837</v>
      </c>
      <c r="VNB33" s="44" t="s">
        <v>3819</v>
      </c>
      <c r="VNC33" s="45"/>
      <c r="VND33" s="46" t="s">
        <v>3819</v>
      </c>
      <c r="VNE33" s="133" t="s">
        <v>3837</v>
      </c>
      <c r="VNF33" s="44" t="s">
        <v>3819</v>
      </c>
      <c r="VNG33" s="45"/>
      <c r="VNH33" s="46" t="s">
        <v>3819</v>
      </c>
      <c r="VNI33" s="133" t="s">
        <v>3837</v>
      </c>
      <c r="VNJ33" s="44" t="s">
        <v>3819</v>
      </c>
      <c r="VNK33" s="45"/>
      <c r="VNL33" s="46" t="s">
        <v>3819</v>
      </c>
      <c r="VNM33" s="133" t="s">
        <v>3837</v>
      </c>
      <c r="VNN33" s="44" t="s">
        <v>3819</v>
      </c>
      <c r="VNO33" s="45"/>
      <c r="VNP33" s="46" t="s">
        <v>3819</v>
      </c>
      <c r="VNQ33" s="133" t="s">
        <v>3837</v>
      </c>
      <c r="VNR33" s="44" t="s">
        <v>3819</v>
      </c>
      <c r="VNS33" s="45"/>
      <c r="VNT33" s="46" t="s">
        <v>3819</v>
      </c>
      <c r="VNU33" s="133" t="s">
        <v>3837</v>
      </c>
      <c r="VNV33" s="44" t="s">
        <v>3819</v>
      </c>
      <c r="VNW33" s="45"/>
      <c r="VNX33" s="46" t="s">
        <v>3819</v>
      </c>
      <c r="VNY33" s="133" t="s">
        <v>3837</v>
      </c>
      <c r="VNZ33" s="44" t="s">
        <v>3819</v>
      </c>
      <c r="VOA33" s="45"/>
      <c r="VOB33" s="46" t="s">
        <v>3819</v>
      </c>
      <c r="VOC33" s="133" t="s">
        <v>3837</v>
      </c>
      <c r="VOD33" s="44" t="s">
        <v>3819</v>
      </c>
      <c r="VOE33" s="45"/>
      <c r="VOF33" s="46" t="s">
        <v>3819</v>
      </c>
      <c r="VOG33" s="133" t="s">
        <v>3837</v>
      </c>
      <c r="VOH33" s="44" t="s">
        <v>3819</v>
      </c>
      <c r="VOI33" s="45"/>
      <c r="VOJ33" s="46" t="s">
        <v>3819</v>
      </c>
      <c r="VOK33" s="133" t="s">
        <v>3837</v>
      </c>
      <c r="VOL33" s="44" t="s">
        <v>3819</v>
      </c>
      <c r="VOM33" s="45"/>
      <c r="VON33" s="46" t="s">
        <v>3819</v>
      </c>
      <c r="VOO33" s="133" t="s">
        <v>3837</v>
      </c>
      <c r="VOP33" s="44" t="s">
        <v>3819</v>
      </c>
      <c r="VOQ33" s="45"/>
      <c r="VOR33" s="46" t="s">
        <v>3819</v>
      </c>
      <c r="VOS33" s="133" t="s">
        <v>3837</v>
      </c>
      <c r="VOT33" s="44" t="s">
        <v>3819</v>
      </c>
      <c r="VOU33" s="45"/>
      <c r="VOV33" s="46" t="s">
        <v>3819</v>
      </c>
      <c r="VOW33" s="133" t="s">
        <v>3837</v>
      </c>
      <c r="VOX33" s="44" t="s">
        <v>3819</v>
      </c>
      <c r="VOY33" s="45"/>
      <c r="VOZ33" s="46" t="s">
        <v>3819</v>
      </c>
      <c r="VPA33" s="133" t="s">
        <v>3837</v>
      </c>
      <c r="VPB33" s="44" t="s">
        <v>3819</v>
      </c>
      <c r="VPC33" s="45"/>
      <c r="VPD33" s="46" t="s">
        <v>3819</v>
      </c>
      <c r="VPE33" s="133" t="s">
        <v>3837</v>
      </c>
      <c r="VPF33" s="44" t="s">
        <v>3819</v>
      </c>
      <c r="VPG33" s="45"/>
      <c r="VPH33" s="46" t="s">
        <v>3819</v>
      </c>
      <c r="VPI33" s="133" t="s">
        <v>3837</v>
      </c>
      <c r="VPJ33" s="44" t="s">
        <v>3819</v>
      </c>
      <c r="VPK33" s="45"/>
      <c r="VPL33" s="46" t="s">
        <v>3819</v>
      </c>
      <c r="VPM33" s="133" t="s">
        <v>3837</v>
      </c>
      <c r="VPN33" s="44" t="s">
        <v>3819</v>
      </c>
      <c r="VPO33" s="45"/>
      <c r="VPP33" s="46" t="s">
        <v>3819</v>
      </c>
      <c r="VPQ33" s="133" t="s">
        <v>3837</v>
      </c>
      <c r="VPR33" s="44" t="s">
        <v>3819</v>
      </c>
      <c r="VPS33" s="45"/>
      <c r="VPT33" s="46" t="s">
        <v>3819</v>
      </c>
      <c r="VPU33" s="133" t="s">
        <v>3837</v>
      </c>
      <c r="VPV33" s="44" t="s">
        <v>3819</v>
      </c>
      <c r="VPW33" s="45"/>
      <c r="VPX33" s="46" t="s">
        <v>3819</v>
      </c>
      <c r="VPY33" s="133" t="s">
        <v>3837</v>
      </c>
      <c r="VPZ33" s="44" t="s">
        <v>3819</v>
      </c>
      <c r="VQA33" s="45"/>
      <c r="VQB33" s="46" t="s">
        <v>3819</v>
      </c>
      <c r="VQC33" s="133" t="s">
        <v>3837</v>
      </c>
      <c r="VQD33" s="44" t="s">
        <v>3819</v>
      </c>
      <c r="VQE33" s="45"/>
      <c r="VQF33" s="46" t="s">
        <v>3819</v>
      </c>
      <c r="VQG33" s="133" t="s">
        <v>3837</v>
      </c>
      <c r="VQH33" s="44" t="s">
        <v>3819</v>
      </c>
      <c r="VQI33" s="45"/>
      <c r="VQJ33" s="46" t="s">
        <v>3819</v>
      </c>
      <c r="VQK33" s="133" t="s">
        <v>3837</v>
      </c>
      <c r="VQL33" s="44" t="s">
        <v>3819</v>
      </c>
      <c r="VQM33" s="45"/>
      <c r="VQN33" s="46" t="s">
        <v>3819</v>
      </c>
      <c r="VQO33" s="133" t="s">
        <v>3837</v>
      </c>
      <c r="VQP33" s="44" t="s">
        <v>3819</v>
      </c>
      <c r="VQQ33" s="45"/>
      <c r="VQR33" s="46" t="s">
        <v>3819</v>
      </c>
      <c r="VQS33" s="133" t="s">
        <v>3837</v>
      </c>
      <c r="VQT33" s="44" t="s">
        <v>3819</v>
      </c>
      <c r="VQU33" s="45"/>
      <c r="VQV33" s="46" t="s">
        <v>3819</v>
      </c>
      <c r="VQW33" s="133" t="s">
        <v>3837</v>
      </c>
      <c r="VQX33" s="44" t="s">
        <v>3819</v>
      </c>
      <c r="VQY33" s="45"/>
      <c r="VQZ33" s="46" t="s">
        <v>3819</v>
      </c>
      <c r="VRA33" s="133" t="s">
        <v>3837</v>
      </c>
      <c r="VRB33" s="44" t="s">
        <v>3819</v>
      </c>
      <c r="VRC33" s="45"/>
      <c r="VRD33" s="46" t="s">
        <v>3819</v>
      </c>
      <c r="VRE33" s="133" t="s">
        <v>3837</v>
      </c>
      <c r="VRF33" s="44" t="s">
        <v>3819</v>
      </c>
      <c r="VRG33" s="45"/>
      <c r="VRH33" s="46" t="s">
        <v>3819</v>
      </c>
      <c r="VRI33" s="133" t="s">
        <v>3837</v>
      </c>
      <c r="VRJ33" s="44" t="s">
        <v>3819</v>
      </c>
      <c r="VRK33" s="45"/>
      <c r="VRL33" s="46" t="s">
        <v>3819</v>
      </c>
      <c r="VRM33" s="133" t="s">
        <v>3837</v>
      </c>
      <c r="VRN33" s="44" t="s">
        <v>3819</v>
      </c>
      <c r="VRO33" s="45"/>
      <c r="VRP33" s="46" t="s">
        <v>3819</v>
      </c>
      <c r="VRQ33" s="133" t="s">
        <v>3837</v>
      </c>
      <c r="VRR33" s="44" t="s">
        <v>3819</v>
      </c>
      <c r="VRS33" s="45"/>
      <c r="VRT33" s="46" t="s">
        <v>3819</v>
      </c>
      <c r="VRU33" s="133" t="s">
        <v>3837</v>
      </c>
      <c r="VRV33" s="44" t="s">
        <v>3819</v>
      </c>
      <c r="VRW33" s="45"/>
      <c r="VRX33" s="46" t="s">
        <v>3819</v>
      </c>
      <c r="VRY33" s="133" t="s">
        <v>3837</v>
      </c>
      <c r="VRZ33" s="44" t="s">
        <v>3819</v>
      </c>
      <c r="VSA33" s="45"/>
      <c r="VSB33" s="46" t="s">
        <v>3819</v>
      </c>
      <c r="VSC33" s="133" t="s">
        <v>3837</v>
      </c>
      <c r="VSD33" s="44" t="s">
        <v>3819</v>
      </c>
      <c r="VSE33" s="45"/>
      <c r="VSF33" s="46" t="s">
        <v>3819</v>
      </c>
      <c r="VSG33" s="133" t="s">
        <v>3837</v>
      </c>
      <c r="VSH33" s="44" t="s">
        <v>3819</v>
      </c>
      <c r="VSI33" s="45"/>
      <c r="VSJ33" s="46" t="s">
        <v>3819</v>
      </c>
      <c r="VSK33" s="133" t="s">
        <v>3837</v>
      </c>
      <c r="VSL33" s="44" t="s">
        <v>3819</v>
      </c>
      <c r="VSM33" s="45"/>
      <c r="VSN33" s="46" t="s">
        <v>3819</v>
      </c>
      <c r="VSO33" s="133" t="s">
        <v>3837</v>
      </c>
      <c r="VSP33" s="44" t="s">
        <v>3819</v>
      </c>
      <c r="VSQ33" s="45"/>
      <c r="VSR33" s="46" t="s">
        <v>3819</v>
      </c>
      <c r="VSS33" s="133" t="s">
        <v>3837</v>
      </c>
      <c r="VST33" s="44" t="s">
        <v>3819</v>
      </c>
      <c r="VSU33" s="45"/>
      <c r="VSV33" s="46" t="s">
        <v>3819</v>
      </c>
      <c r="VSW33" s="133" t="s">
        <v>3837</v>
      </c>
      <c r="VSX33" s="44" t="s">
        <v>3819</v>
      </c>
      <c r="VSY33" s="45"/>
      <c r="VSZ33" s="46" t="s">
        <v>3819</v>
      </c>
      <c r="VTA33" s="133" t="s">
        <v>3837</v>
      </c>
      <c r="VTB33" s="44" t="s">
        <v>3819</v>
      </c>
      <c r="VTC33" s="45"/>
      <c r="VTD33" s="46" t="s">
        <v>3819</v>
      </c>
      <c r="VTE33" s="133" t="s">
        <v>3837</v>
      </c>
      <c r="VTF33" s="44" t="s">
        <v>3819</v>
      </c>
      <c r="VTG33" s="45"/>
      <c r="VTH33" s="46" t="s">
        <v>3819</v>
      </c>
      <c r="VTI33" s="133" t="s">
        <v>3837</v>
      </c>
      <c r="VTJ33" s="44" t="s">
        <v>3819</v>
      </c>
      <c r="VTK33" s="45"/>
      <c r="VTL33" s="46" t="s">
        <v>3819</v>
      </c>
      <c r="VTM33" s="133" t="s">
        <v>3837</v>
      </c>
      <c r="VTN33" s="44" t="s">
        <v>3819</v>
      </c>
      <c r="VTO33" s="45"/>
      <c r="VTP33" s="46" t="s">
        <v>3819</v>
      </c>
      <c r="VTQ33" s="133" t="s">
        <v>3837</v>
      </c>
      <c r="VTR33" s="44" t="s">
        <v>3819</v>
      </c>
      <c r="VTS33" s="45"/>
      <c r="VTT33" s="46" t="s">
        <v>3819</v>
      </c>
      <c r="VTU33" s="133" t="s">
        <v>3837</v>
      </c>
      <c r="VTV33" s="44" t="s">
        <v>3819</v>
      </c>
      <c r="VTW33" s="45"/>
      <c r="VTX33" s="46" t="s">
        <v>3819</v>
      </c>
      <c r="VTY33" s="133" t="s">
        <v>3837</v>
      </c>
      <c r="VTZ33" s="44" t="s">
        <v>3819</v>
      </c>
      <c r="VUA33" s="45"/>
      <c r="VUB33" s="46" t="s">
        <v>3819</v>
      </c>
      <c r="VUC33" s="133" t="s">
        <v>3837</v>
      </c>
      <c r="VUD33" s="44" t="s">
        <v>3819</v>
      </c>
      <c r="VUE33" s="45"/>
      <c r="VUF33" s="46" t="s">
        <v>3819</v>
      </c>
      <c r="VUG33" s="133" t="s">
        <v>3837</v>
      </c>
      <c r="VUH33" s="44" t="s">
        <v>3819</v>
      </c>
      <c r="VUI33" s="45"/>
      <c r="VUJ33" s="46" t="s">
        <v>3819</v>
      </c>
      <c r="VUK33" s="133" t="s">
        <v>3837</v>
      </c>
      <c r="VUL33" s="44" t="s">
        <v>3819</v>
      </c>
      <c r="VUM33" s="45"/>
      <c r="VUN33" s="46" t="s">
        <v>3819</v>
      </c>
      <c r="VUO33" s="133" t="s">
        <v>3837</v>
      </c>
      <c r="VUP33" s="44" t="s">
        <v>3819</v>
      </c>
      <c r="VUQ33" s="45"/>
      <c r="VUR33" s="46" t="s">
        <v>3819</v>
      </c>
      <c r="VUS33" s="133" t="s">
        <v>3837</v>
      </c>
      <c r="VUT33" s="44" t="s">
        <v>3819</v>
      </c>
      <c r="VUU33" s="45"/>
      <c r="VUV33" s="46" t="s">
        <v>3819</v>
      </c>
      <c r="VUW33" s="133" t="s">
        <v>3837</v>
      </c>
      <c r="VUX33" s="44" t="s">
        <v>3819</v>
      </c>
      <c r="VUY33" s="45"/>
      <c r="VUZ33" s="46" t="s">
        <v>3819</v>
      </c>
      <c r="VVA33" s="133" t="s">
        <v>3837</v>
      </c>
      <c r="VVB33" s="44" t="s">
        <v>3819</v>
      </c>
      <c r="VVC33" s="45"/>
      <c r="VVD33" s="46" t="s">
        <v>3819</v>
      </c>
      <c r="VVE33" s="133" t="s">
        <v>3837</v>
      </c>
      <c r="VVF33" s="44" t="s">
        <v>3819</v>
      </c>
      <c r="VVG33" s="45"/>
      <c r="VVH33" s="46" t="s">
        <v>3819</v>
      </c>
      <c r="VVI33" s="133" t="s">
        <v>3837</v>
      </c>
      <c r="VVJ33" s="44" t="s">
        <v>3819</v>
      </c>
      <c r="VVK33" s="45"/>
      <c r="VVL33" s="46" t="s">
        <v>3819</v>
      </c>
      <c r="VVM33" s="133" t="s">
        <v>3837</v>
      </c>
      <c r="VVN33" s="44" t="s">
        <v>3819</v>
      </c>
      <c r="VVO33" s="45"/>
      <c r="VVP33" s="46" t="s">
        <v>3819</v>
      </c>
      <c r="VVQ33" s="133" t="s">
        <v>3837</v>
      </c>
      <c r="VVR33" s="44" t="s">
        <v>3819</v>
      </c>
      <c r="VVS33" s="45"/>
      <c r="VVT33" s="46" t="s">
        <v>3819</v>
      </c>
      <c r="VVU33" s="133" t="s">
        <v>3837</v>
      </c>
      <c r="VVV33" s="44" t="s">
        <v>3819</v>
      </c>
      <c r="VVW33" s="45"/>
      <c r="VVX33" s="46" t="s">
        <v>3819</v>
      </c>
      <c r="VVY33" s="133" t="s">
        <v>3837</v>
      </c>
      <c r="VVZ33" s="44" t="s">
        <v>3819</v>
      </c>
      <c r="VWA33" s="45"/>
      <c r="VWB33" s="46" t="s">
        <v>3819</v>
      </c>
      <c r="VWC33" s="133" t="s">
        <v>3837</v>
      </c>
      <c r="VWD33" s="44" t="s">
        <v>3819</v>
      </c>
      <c r="VWE33" s="45"/>
      <c r="VWF33" s="46" t="s">
        <v>3819</v>
      </c>
      <c r="VWG33" s="133" t="s">
        <v>3837</v>
      </c>
      <c r="VWH33" s="44" t="s">
        <v>3819</v>
      </c>
      <c r="VWI33" s="45"/>
      <c r="VWJ33" s="46" t="s">
        <v>3819</v>
      </c>
      <c r="VWK33" s="133" t="s">
        <v>3837</v>
      </c>
      <c r="VWL33" s="44" t="s">
        <v>3819</v>
      </c>
      <c r="VWM33" s="45"/>
      <c r="VWN33" s="46" t="s">
        <v>3819</v>
      </c>
      <c r="VWO33" s="133" t="s">
        <v>3837</v>
      </c>
      <c r="VWP33" s="44" t="s">
        <v>3819</v>
      </c>
      <c r="VWQ33" s="45"/>
      <c r="VWR33" s="46" t="s">
        <v>3819</v>
      </c>
      <c r="VWS33" s="133" t="s">
        <v>3837</v>
      </c>
      <c r="VWT33" s="44" t="s">
        <v>3819</v>
      </c>
      <c r="VWU33" s="45"/>
      <c r="VWV33" s="46" t="s">
        <v>3819</v>
      </c>
      <c r="VWW33" s="133" t="s">
        <v>3837</v>
      </c>
      <c r="VWX33" s="44" t="s">
        <v>3819</v>
      </c>
      <c r="VWY33" s="45"/>
      <c r="VWZ33" s="46" t="s">
        <v>3819</v>
      </c>
      <c r="VXA33" s="133" t="s">
        <v>3837</v>
      </c>
      <c r="VXB33" s="44" t="s">
        <v>3819</v>
      </c>
      <c r="VXC33" s="45"/>
      <c r="VXD33" s="46" t="s">
        <v>3819</v>
      </c>
      <c r="VXE33" s="133" t="s">
        <v>3837</v>
      </c>
      <c r="VXF33" s="44" t="s">
        <v>3819</v>
      </c>
      <c r="VXG33" s="45"/>
      <c r="VXH33" s="46" t="s">
        <v>3819</v>
      </c>
      <c r="VXI33" s="133" t="s">
        <v>3837</v>
      </c>
      <c r="VXJ33" s="44" t="s">
        <v>3819</v>
      </c>
      <c r="VXK33" s="45"/>
      <c r="VXL33" s="46" t="s">
        <v>3819</v>
      </c>
      <c r="VXM33" s="133" t="s">
        <v>3837</v>
      </c>
      <c r="VXN33" s="44" t="s">
        <v>3819</v>
      </c>
      <c r="VXO33" s="45"/>
      <c r="VXP33" s="46" t="s">
        <v>3819</v>
      </c>
      <c r="VXQ33" s="133" t="s">
        <v>3837</v>
      </c>
      <c r="VXR33" s="44" t="s">
        <v>3819</v>
      </c>
      <c r="VXS33" s="45"/>
      <c r="VXT33" s="46" t="s">
        <v>3819</v>
      </c>
      <c r="VXU33" s="133" t="s">
        <v>3837</v>
      </c>
      <c r="VXV33" s="44" t="s">
        <v>3819</v>
      </c>
      <c r="VXW33" s="45"/>
      <c r="VXX33" s="46" t="s">
        <v>3819</v>
      </c>
      <c r="VXY33" s="133" t="s">
        <v>3837</v>
      </c>
      <c r="VXZ33" s="44" t="s">
        <v>3819</v>
      </c>
      <c r="VYA33" s="45"/>
      <c r="VYB33" s="46" t="s">
        <v>3819</v>
      </c>
      <c r="VYC33" s="133" t="s">
        <v>3837</v>
      </c>
      <c r="VYD33" s="44" t="s">
        <v>3819</v>
      </c>
      <c r="VYE33" s="45"/>
      <c r="VYF33" s="46" t="s">
        <v>3819</v>
      </c>
      <c r="VYG33" s="133" t="s">
        <v>3837</v>
      </c>
      <c r="VYH33" s="44" t="s">
        <v>3819</v>
      </c>
      <c r="VYI33" s="45"/>
      <c r="VYJ33" s="46" t="s">
        <v>3819</v>
      </c>
      <c r="VYK33" s="133" t="s">
        <v>3837</v>
      </c>
      <c r="VYL33" s="44" t="s">
        <v>3819</v>
      </c>
      <c r="VYM33" s="45"/>
      <c r="VYN33" s="46" t="s">
        <v>3819</v>
      </c>
      <c r="VYO33" s="133" t="s">
        <v>3837</v>
      </c>
      <c r="VYP33" s="44" t="s">
        <v>3819</v>
      </c>
      <c r="VYQ33" s="45"/>
      <c r="VYR33" s="46" t="s">
        <v>3819</v>
      </c>
      <c r="VYS33" s="133" t="s">
        <v>3837</v>
      </c>
      <c r="VYT33" s="44" t="s">
        <v>3819</v>
      </c>
      <c r="VYU33" s="45"/>
      <c r="VYV33" s="46" t="s">
        <v>3819</v>
      </c>
      <c r="VYW33" s="133" t="s">
        <v>3837</v>
      </c>
      <c r="VYX33" s="44" t="s">
        <v>3819</v>
      </c>
      <c r="VYY33" s="45"/>
      <c r="VYZ33" s="46" t="s">
        <v>3819</v>
      </c>
      <c r="VZA33" s="133" t="s">
        <v>3837</v>
      </c>
      <c r="VZB33" s="44" t="s">
        <v>3819</v>
      </c>
      <c r="VZC33" s="45"/>
      <c r="VZD33" s="46" t="s">
        <v>3819</v>
      </c>
      <c r="VZE33" s="133" t="s">
        <v>3837</v>
      </c>
      <c r="VZF33" s="44" t="s">
        <v>3819</v>
      </c>
      <c r="VZG33" s="45"/>
      <c r="VZH33" s="46" t="s">
        <v>3819</v>
      </c>
      <c r="VZI33" s="133" t="s">
        <v>3837</v>
      </c>
      <c r="VZJ33" s="44" t="s">
        <v>3819</v>
      </c>
      <c r="VZK33" s="45"/>
      <c r="VZL33" s="46" t="s">
        <v>3819</v>
      </c>
      <c r="VZM33" s="133" t="s">
        <v>3837</v>
      </c>
      <c r="VZN33" s="44" t="s">
        <v>3819</v>
      </c>
      <c r="VZO33" s="45"/>
      <c r="VZP33" s="46" t="s">
        <v>3819</v>
      </c>
      <c r="VZQ33" s="133" t="s">
        <v>3837</v>
      </c>
      <c r="VZR33" s="44" t="s">
        <v>3819</v>
      </c>
      <c r="VZS33" s="45"/>
      <c r="VZT33" s="46" t="s">
        <v>3819</v>
      </c>
      <c r="VZU33" s="133" t="s">
        <v>3837</v>
      </c>
      <c r="VZV33" s="44" t="s">
        <v>3819</v>
      </c>
      <c r="VZW33" s="45"/>
      <c r="VZX33" s="46" t="s">
        <v>3819</v>
      </c>
      <c r="VZY33" s="133" t="s">
        <v>3837</v>
      </c>
      <c r="VZZ33" s="44" t="s">
        <v>3819</v>
      </c>
      <c r="WAA33" s="45"/>
      <c r="WAB33" s="46" t="s">
        <v>3819</v>
      </c>
      <c r="WAC33" s="133" t="s">
        <v>3837</v>
      </c>
      <c r="WAD33" s="44" t="s">
        <v>3819</v>
      </c>
      <c r="WAE33" s="45"/>
      <c r="WAF33" s="46" t="s">
        <v>3819</v>
      </c>
      <c r="WAG33" s="133" t="s">
        <v>3837</v>
      </c>
      <c r="WAH33" s="44" t="s">
        <v>3819</v>
      </c>
      <c r="WAI33" s="45"/>
      <c r="WAJ33" s="46" t="s">
        <v>3819</v>
      </c>
      <c r="WAK33" s="133" t="s">
        <v>3837</v>
      </c>
      <c r="WAL33" s="44" t="s">
        <v>3819</v>
      </c>
      <c r="WAM33" s="45"/>
      <c r="WAN33" s="46" t="s">
        <v>3819</v>
      </c>
      <c r="WAO33" s="133" t="s">
        <v>3837</v>
      </c>
      <c r="WAP33" s="44" t="s">
        <v>3819</v>
      </c>
      <c r="WAQ33" s="45"/>
      <c r="WAR33" s="46" t="s">
        <v>3819</v>
      </c>
      <c r="WAS33" s="133" t="s">
        <v>3837</v>
      </c>
      <c r="WAT33" s="44" t="s">
        <v>3819</v>
      </c>
      <c r="WAU33" s="45"/>
      <c r="WAV33" s="46" t="s">
        <v>3819</v>
      </c>
      <c r="WAW33" s="133" t="s">
        <v>3837</v>
      </c>
      <c r="WAX33" s="44" t="s">
        <v>3819</v>
      </c>
      <c r="WAY33" s="45"/>
      <c r="WAZ33" s="46" t="s">
        <v>3819</v>
      </c>
      <c r="WBA33" s="133" t="s">
        <v>3837</v>
      </c>
      <c r="WBB33" s="44" t="s">
        <v>3819</v>
      </c>
      <c r="WBC33" s="45"/>
      <c r="WBD33" s="46" t="s">
        <v>3819</v>
      </c>
      <c r="WBE33" s="133" t="s">
        <v>3837</v>
      </c>
      <c r="WBF33" s="44" t="s">
        <v>3819</v>
      </c>
      <c r="WBG33" s="45"/>
      <c r="WBH33" s="46" t="s">
        <v>3819</v>
      </c>
      <c r="WBI33" s="133" t="s">
        <v>3837</v>
      </c>
      <c r="WBJ33" s="44" t="s">
        <v>3819</v>
      </c>
      <c r="WBK33" s="45"/>
      <c r="WBL33" s="46" t="s">
        <v>3819</v>
      </c>
      <c r="WBM33" s="133" t="s">
        <v>3837</v>
      </c>
      <c r="WBN33" s="44" t="s">
        <v>3819</v>
      </c>
      <c r="WBO33" s="45"/>
      <c r="WBP33" s="46" t="s">
        <v>3819</v>
      </c>
      <c r="WBQ33" s="133" t="s">
        <v>3837</v>
      </c>
      <c r="WBR33" s="44" t="s">
        <v>3819</v>
      </c>
      <c r="WBS33" s="45"/>
      <c r="WBT33" s="46" t="s">
        <v>3819</v>
      </c>
      <c r="WBU33" s="133" t="s">
        <v>3837</v>
      </c>
      <c r="WBV33" s="44" t="s">
        <v>3819</v>
      </c>
      <c r="WBW33" s="45"/>
      <c r="WBX33" s="46" t="s">
        <v>3819</v>
      </c>
      <c r="WBY33" s="133" t="s">
        <v>3837</v>
      </c>
      <c r="WBZ33" s="44" t="s">
        <v>3819</v>
      </c>
      <c r="WCA33" s="45"/>
      <c r="WCB33" s="46" t="s">
        <v>3819</v>
      </c>
      <c r="WCC33" s="133" t="s">
        <v>3837</v>
      </c>
      <c r="WCD33" s="44" t="s">
        <v>3819</v>
      </c>
      <c r="WCE33" s="45"/>
      <c r="WCF33" s="46" t="s">
        <v>3819</v>
      </c>
      <c r="WCG33" s="133" t="s">
        <v>3837</v>
      </c>
      <c r="WCH33" s="44" t="s">
        <v>3819</v>
      </c>
      <c r="WCI33" s="45"/>
      <c r="WCJ33" s="46" t="s">
        <v>3819</v>
      </c>
      <c r="WCK33" s="133" t="s">
        <v>3837</v>
      </c>
      <c r="WCL33" s="44" t="s">
        <v>3819</v>
      </c>
      <c r="WCM33" s="45"/>
      <c r="WCN33" s="46" t="s">
        <v>3819</v>
      </c>
      <c r="WCO33" s="133" t="s">
        <v>3837</v>
      </c>
      <c r="WCP33" s="44" t="s">
        <v>3819</v>
      </c>
      <c r="WCQ33" s="45"/>
      <c r="WCR33" s="46" t="s">
        <v>3819</v>
      </c>
      <c r="WCS33" s="133" t="s">
        <v>3837</v>
      </c>
      <c r="WCT33" s="44" t="s">
        <v>3819</v>
      </c>
      <c r="WCU33" s="45"/>
      <c r="WCV33" s="46" t="s">
        <v>3819</v>
      </c>
      <c r="WCW33" s="133" t="s">
        <v>3837</v>
      </c>
      <c r="WCX33" s="44" t="s">
        <v>3819</v>
      </c>
      <c r="WCY33" s="45"/>
      <c r="WCZ33" s="46" t="s">
        <v>3819</v>
      </c>
      <c r="WDA33" s="133" t="s">
        <v>3837</v>
      </c>
      <c r="WDB33" s="44" t="s">
        <v>3819</v>
      </c>
      <c r="WDC33" s="45"/>
      <c r="WDD33" s="46" t="s">
        <v>3819</v>
      </c>
      <c r="WDE33" s="133" t="s">
        <v>3837</v>
      </c>
      <c r="WDF33" s="44" t="s">
        <v>3819</v>
      </c>
      <c r="WDG33" s="45"/>
      <c r="WDH33" s="46" t="s">
        <v>3819</v>
      </c>
      <c r="WDI33" s="133" t="s">
        <v>3837</v>
      </c>
      <c r="WDJ33" s="44" t="s">
        <v>3819</v>
      </c>
      <c r="WDK33" s="45"/>
      <c r="WDL33" s="46" t="s">
        <v>3819</v>
      </c>
      <c r="WDM33" s="133" t="s">
        <v>3837</v>
      </c>
      <c r="WDN33" s="44" t="s">
        <v>3819</v>
      </c>
      <c r="WDO33" s="45"/>
      <c r="WDP33" s="46" t="s">
        <v>3819</v>
      </c>
      <c r="WDQ33" s="133" t="s">
        <v>3837</v>
      </c>
      <c r="WDR33" s="44" t="s">
        <v>3819</v>
      </c>
      <c r="WDS33" s="45"/>
      <c r="WDT33" s="46" t="s">
        <v>3819</v>
      </c>
      <c r="WDU33" s="133" t="s">
        <v>3837</v>
      </c>
      <c r="WDV33" s="44" t="s">
        <v>3819</v>
      </c>
      <c r="WDW33" s="45"/>
      <c r="WDX33" s="46" t="s">
        <v>3819</v>
      </c>
      <c r="WDY33" s="133" t="s">
        <v>3837</v>
      </c>
      <c r="WDZ33" s="44" t="s">
        <v>3819</v>
      </c>
      <c r="WEA33" s="45"/>
      <c r="WEB33" s="46" t="s">
        <v>3819</v>
      </c>
      <c r="WEC33" s="133" t="s">
        <v>3837</v>
      </c>
      <c r="WED33" s="44" t="s">
        <v>3819</v>
      </c>
      <c r="WEE33" s="45"/>
      <c r="WEF33" s="46" t="s">
        <v>3819</v>
      </c>
      <c r="WEG33" s="133" t="s">
        <v>3837</v>
      </c>
      <c r="WEH33" s="44" t="s">
        <v>3819</v>
      </c>
      <c r="WEI33" s="45"/>
      <c r="WEJ33" s="46" t="s">
        <v>3819</v>
      </c>
      <c r="WEK33" s="133" t="s">
        <v>3837</v>
      </c>
      <c r="WEL33" s="44" t="s">
        <v>3819</v>
      </c>
      <c r="WEM33" s="45"/>
      <c r="WEN33" s="46" t="s">
        <v>3819</v>
      </c>
      <c r="WEO33" s="133" t="s">
        <v>3837</v>
      </c>
      <c r="WEP33" s="44" t="s">
        <v>3819</v>
      </c>
      <c r="WEQ33" s="45"/>
      <c r="WER33" s="46" t="s">
        <v>3819</v>
      </c>
      <c r="WES33" s="133" t="s">
        <v>3837</v>
      </c>
      <c r="WET33" s="44" t="s">
        <v>3819</v>
      </c>
      <c r="WEU33" s="45"/>
      <c r="WEV33" s="46" t="s">
        <v>3819</v>
      </c>
      <c r="WEW33" s="133" t="s">
        <v>3837</v>
      </c>
      <c r="WEX33" s="44" t="s">
        <v>3819</v>
      </c>
      <c r="WEY33" s="45"/>
      <c r="WEZ33" s="46" t="s">
        <v>3819</v>
      </c>
      <c r="WFA33" s="133" t="s">
        <v>3837</v>
      </c>
      <c r="WFB33" s="44" t="s">
        <v>3819</v>
      </c>
      <c r="WFC33" s="45"/>
      <c r="WFD33" s="46" t="s">
        <v>3819</v>
      </c>
      <c r="WFE33" s="133" t="s">
        <v>3837</v>
      </c>
      <c r="WFF33" s="44" t="s">
        <v>3819</v>
      </c>
      <c r="WFG33" s="45"/>
      <c r="WFH33" s="46" t="s">
        <v>3819</v>
      </c>
      <c r="WFI33" s="133" t="s">
        <v>3837</v>
      </c>
      <c r="WFJ33" s="44" t="s">
        <v>3819</v>
      </c>
      <c r="WFK33" s="45"/>
      <c r="WFL33" s="46" t="s">
        <v>3819</v>
      </c>
      <c r="WFM33" s="133" t="s">
        <v>3837</v>
      </c>
      <c r="WFN33" s="44" t="s">
        <v>3819</v>
      </c>
      <c r="WFO33" s="45"/>
      <c r="WFP33" s="46" t="s">
        <v>3819</v>
      </c>
      <c r="WFQ33" s="133" t="s">
        <v>3837</v>
      </c>
      <c r="WFR33" s="44" t="s">
        <v>3819</v>
      </c>
      <c r="WFS33" s="45"/>
      <c r="WFT33" s="46" t="s">
        <v>3819</v>
      </c>
      <c r="WFU33" s="133" t="s">
        <v>3837</v>
      </c>
      <c r="WFV33" s="44" t="s">
        <v>3819</v>
      </c>
      <c r="WFW33" s="45"/>
      <c r="WFX33" s="46" t="s">
        <v>3819</v>
      </c>
      <c r="WFY33" s="133" t="s">
        <v>3837</v>
      </c>
      <c r="WFZ33" s="44" t="s">
        <v>3819</v>
      </c>
      <c r="WGA33" s="45"/>
      <c r="WGB33" s="46" t="s">
        <v>3819</v>
      </c>
      <c r="WGC33" s="133" t="s">
        <v>3837</v>
      </c>
      <c r="WGD33" s="44" t="s">
        <v>3819</v>
      </c>
      <c r="WGE33" s="45"/>
      <c r="WGF33" s="46" t="s">
        <v>3819</v>
      </c>
      <c r="WGG33" s="133" t="s">
        <v>3837</v>
      </c>
      <c r="WGH33" s="44" t="s">
        <v>3819</v>
      </c>
      <c r="WGI33" s="45"/>
      <c r="WGJ33" s="46" t="s">
        <v>3819</v>
      </c>
      <c r="WGK33" s="133" t="s">
        <v>3837</v>
      </c>
      <c r="WGL33" s="44" t="s">
        <v>3819</v>
      </c>
      <c r="WGM33" s="45"/>
      <c r="WGN33" s="46" t="s">
        <v>3819</v>
      </c>
      <c r="WGO33" s="133" t="s">
        <v>3837</v>
      </c>
      <c r="WGP33" s="44" t="s">
        <v>3819</v>
      </c>
      <c r="WGQ33" s="45"/>
      <c r="WGR33" s="46" t="s">
        <v>3819</v>
      </c>
      <c r="WGS33" s="133" t="s">
        <v>3837</v>
      </c>
      <c r="WGT33" s="44" t="s">
        <v>3819</v>
      </c>
      <c r="WGU33" s="45"/>
      <c r="WGV33" s="46" t="s">
        <v>3819</v>
      </c>
      <c r="WGW33" s="133" t="s">
        <v>3837</v>
      </c>
      <c r="WGX33" s="44" t="s">
        <v>3819</v>
      </c>
      <c r="WGY33" s="45"/>
      <c r="WGZ33" s="46" t="s">
        <v>3819</v>
      </c>
      <c r="WHA33" s="133" t="s">
        <v>3837</v>
      </c>
      <c r="WHB33" s="44" t="s">
        <v>3819</v>
      </c>
      <c r="WHC33" s="45"/>
      <c r="WHD33" s="46" t="s">
        <v>3819</v>
      </c>
      <c r="WHE33" s="133" t="s">
        <v>3837</v>
      </c>
      <c r="WHF33" s="44" t="s">
        <v>3819</v>
      </c>
      <c r="WHG33" s="45"/>
      <c r="WHH33" s="46" t="s">
        <v>3819</v>
      </c>
      <c r="WHI33" s="133" t="s">
        <v>3837</v>
      </c>
      <c r="WHJ33" s="44" t="s">
        <v>3819</v>
      </c>
      <c r="WHK33" s="45"/>
      <c r="WHL33" s="46" t="s">
        <v>3819</v>
      </c>
      <c r="WHM33" s="133" t="s">
        <v>3837</v>
      </c>
      <c r="WHN33" s="44" t="s">
        <v>3819</v>
      </c>
      <c r="WHO33" s="45"/>
      <c r="WHP33" s="46" t="s">
        <v>3819</v>
      </c>
      <c r="WHQ33" s="133" t="s">
        <v>3837</v>
      </c>
      <c r="WHR33" s="44" t="s">
        <v>3819</v>
      </c>
      <c r="WHS33" s="45"/>
      <c r="WHT33" s="46" t="s">
        <v>3819</v>
      </c>
      <c r="WHU33" s="133" t="s">
        <v>3837</v>
      </c>
      <c r="WHV33" s="44" t="s">
        <v>3819</v>
      </c>
      <c r="WHW33" s="45"/>
      <c r="WHX33" s="46" t="s">
        <v>3819</v>
      </c>
      <c r="WHY33" s="133" t="s">
        <v>3837</v>
      </c>
      <c r="WHZ33" s="44" t="s">
        <v>3819</v>
      </c>
      <c r="WIA33" s="45"/>
      <c r="WIB33" s="46" t="s">
        <v>3819</v>
      </c>
      <c r="WIC33" s="133" t="s">
        <v>3837</v>
      </c>
      <c r="WID33" s="44" t="s">
        <v>3819</v>
      </c>
      <c r="WIE33" s="45"/>
      <c r="WIF33" s="46" t="s">
        <v>3819</v>
      </c>
      <c r="WIG33" s="133" t="s">
        <v>3837</v>
      </c>
      <c r="WIH33" s="44" t="s">
        <v>3819</v>
      </c>
      <c r="WII33" s="45"/>
      <c r="WIJ33" s="46" t="s">
        <v>3819</v>
      </c>
      <c r="WIK33" s="133" t="s">
        <v>3837</v>
      </c>
      <c r="WIL33" s="44" t="s">
        <v>3819</v>
      </c>
      <c r="WIM33" s="45"/>
      <c r="WIN33" s="46" t="s">
        <v>3819</v>
      </c>
      <c r="WIO33" s="133" t="s">
        <v>3837</v>
      </c>
      <c r="WIP33" s="44" t="s">
        <v>3819</v>
      </c>
      <c r="WIQ33" s="45"/>
      <c r="WIR33" s="46" t="s">
        <v>3819</v>
      </c>
      <c r="WIS33" s="133" t="s">
        <v>3837</v>
      </c>
      <c r="WIT33" s="44" t="s">
        <v>3819</v>
      </c>
      <c r="WIU33" s="45"/>
      <c r="WIV33" s="46" t="s">
        <v>3819</v>
      </c>
      <c r="WIW33" s="133" t="s">
        <v>3837</v>
      </c>
      <c r="WIX33" s="44" t="s">
        <v>3819</v>
      </c>
      <c r="WIY33" s="45"/>
      <c r="WIZ33" s="46" t="s">
        <v>3819</v>
      </c>
      <c r="WJA33" s="133" t="s">
        <v>3837</v>
      </c>
      <c r="WJB33" s="44" t="s">
        <v>3819</v>
      </c>
      <c r="WJC33" s="45"/>
      <c r="WJD33" s="46" t="s">
        <v>3819</v>
      </c>
      <c r="WJE33" s="133" t="s">
        <v>3837</v>
      </c>
      <c r="WJF33" s="44" t="s">
        <v>3819</v>
      </c>
      <c r="WJG33" s="45"/>
      <c r="WJH33" s="46" t="s">
        <v>3819</v>
      </c>
      <c r="WJI33" s="133" t="s">
        <v>3837</v>
      </c>
      <c r="WJJ33" s="44" t="s">
        <v>3819</v>
      </c>
      <c r="WJK33" s="45"/>
      <c r="WJL33" s="46" t="s">
        <v>3819</v>
      </c>
      <c r="WJM33" s="133" t="s">
        <v>3837</v>
      </c>
      <c r="WJN33" s="44" t="s">
        <v>3819</v>
      </c>
      <c r="WJO33" s="45"/>
      <c r="WJP33" s="46" t="s">
        <v>3819</v>
      </c>
      <c r="WJQ33" s="133" t="s">
        <v>3837</v>
      </c>
      <c r="WJR33" s="44" t="s">
        <v>3819</v>
      </c>
      <c r="WJS33" s="45"/>
      <c r="WJT33" s="46" t="s">
        <v>3819</v>
      </c>
      <c r="WJU33" s="133" t="s">
        <v>3837</v>
      </c>
      <c r="WJV33" s="44" t="s">
        <v>3819</v>
      </c>
      <c r="WJW33" s="45"/>
      <c r="WJX33" s="46" t="s">
        <v>3819</v>
      </c>
      <c r="WJY33" s="133" t="s">
        <v>3837</v>
      </c>
      <c r="WJZ33" s="44" t="s">
        <v>3819</v>
      </c>
      <c r="WKA33" s="45"/>
      <c r="WKB33" s="46" t="s">
        <v>3819</v>
      </c>
      <c r="WKC33" s="133" t="s">
        <v>3837</v>
      </c>
      <c r="WKD33" s="44" t="s">
        <v>3819</v>
      </c>
      <c r="WKE33" s="45"/>
      <c r="WKF33" s="46" t="s">
        <v>3819</v>
      </c>
      <c r="WKG33" s="133" t="s">
        <v>3837</v>
      </c>
      <c r="WKH33" s="44" t="s">
        <v>3819</v>
      </c>
      <c r="WKI33" s="45"/>
      <c r="WKJ33" s="46" t="s">
        <v>3819</v>
      </c>
      <c r="WKK33" s="133" t="s">
        <v>3837</v>
      </c>
      <c r="WKL33" s="44" t="s">
        <v>3819</v>
      </c>
      <c r="WKM33" s="45"/>
      <c r="WKN33" s="46" t="s">
        <v>3819</v>
      </c>
      <c r="WKO33" s="133" t="s">
        <v>3837</v>
      </c>
      <c r="WKP33" s="44" t="s">
        <v>3819</v>
      </c>
      <c r="WKQ33" s="45"/>
      <c r="WKR33" s="46" t="s">
        <v>3819</v>
      </c>
      <c r="WKS33" s="133" t="s">
        <v>3837</v>
      </c>
      <c r="WKT33" s="44" t="s">
        <v>3819</v>
      </c>
      <c r="WKU33" s="45"/>
      <c r="WKV33" s="46" t="s">
        <v>3819</v>
      </c>
      <c r="WKW33" s="133" t="s">
        <v>3837</v>
      </c>
      <c r="WKX33" s="44" t="s">
        <v>3819</v>
      </c>
      <c r="WKY33" s="45"/>
      <c r="WKZ33" s="46" t="s">
        <v>3819</v>
      </c>
      <c r="WLA33" s="133" t="s">
        <v>3837</v>
      </c>
      <c r="WLB33" s="44" t="s">
        <v>3819</v>
      </c>
      <c r="WLC33" s="45"/>
      <c r="WLD33" s="46" t="s">
        <v>3819</v>
      </c>
      <c r="WLE33" s="133" t="s">
        <v>3837</v>
      </c>
      <c r="WLF33" s="44" t="s">
        <v>3819</v>
      </c>
      <c r="WLG33" s="45"/>
      <c r="WLH33" s="46" t="s">
        <v>3819</v>
      </c>
      <c r="WLI33" s="133" t="s">
        <v>3837</v>
      </c>
      <c r="WLJ33" s="44" t="s">
        <v>3819</v>
      </c>
      <c r="WLK33" s="45"/>
      <c r="WLL33" s="46" t="s">
        <v>3819</v>
      </c>
      <c r="WLM33" s="133" t="s">
        <v>3837</v>
      </c>
      <c r="WLN33" s="44" t="s">
        <v>3819</v>
      </c>
      <c r="WLO33" s="45"/>
      <c r="WLP33" s="46" t="s">
        <v>3819</v>
      </c>
      <c r="WLQ33" s="133" t="s">
        <v>3837</v>
      </c>
      <c r="WLR33" s="44" t="s">
        <v>3819</v>
      </c>
      <c r="WLS33" s="45"/>
      <c r="WLT33" s="46" t="s">
        <v>3819</v>
      </c>
      <c r="WLU33" s="133" t="s">
        <v>3837</v>
      </c>
      <c r="WLV33" s="44" t="s">
        <v>3819</v>
      </c>
      <c r="WLW33" s="45"/>
      <c r="WLX33" s="46" t="s">
        <v>3819</v>
      </c>
      <c r="WLY33" s="133" t="s">
        <v>3837</v>
      </c>
      <c r="WLZ33" s="44" t="s">
        <v>3819</v>
      </c>
      <c r="WMA33" s="45"/>
      <c r="WMB33" s="46" t="s">
        <v>3819</v>
      </c>
      <c r="WMC33" s="133" t="s">
        <v>3837</v>
      </c>
      <c r="WMD33" s="44" t="s">
        <v>3819</v>
      </c>
      <c r="WME33" s="45"/>
      <c r="WMF33" s="46" t="s">
        <v>3819</v>
      </c>
      <c r="WMG33" s="133" t="s">
        <v>3837</v>
      </c>
      <c r="WMH33" s="44" t="s">
        <v>3819</v>
      </c>
      <c r="WMI33" s="45"/>
      <c r="WMJ33" s="46" t="s">
        <v>3819</v>
      </c>
      <c r="WMK33" s="133" t="s">
        <v>3837</v>
      </c>
      <c r="WML33" s="44" t="s">
        <v>3819</v>
      </c>
      <c r="WMM33" s="45"/>
      <c r="WMN33" s="46" t="s">
        <v>3819</v>
      </c>
      <c r="WMO33" s="133" t="s">
        <v>3837</v>
      </c>
      <c r="WMP33" s="44" t="s">
        <v>3819</v>
      </c>
      <c r="WMQ33" s="45"/>
      <c r="WMR33" s="46" t="s">
        <v>3819</v>
      </c>
      <c r="WMS33" s="133" t="s">
        <v>3837</v>
      </c>
      <c r="WMT33" s="44" t="s">
        <v>3819</v>
      </c>
      <c r="WMU33" s="45"/>
      <c r="WMV33" s="46" t="s">
        <v>3819</v>
      </c>
      <c r="WMW33" s="133" t="s">
        <v>3837</v>
      </c>
      <c r="WMX33" s="44" t="s">
        <v>3819</v>
      </c>
      <c r="WMY33" s="45"/>
      <c r="WMZ33" s="46" t="s">
        <v>3819</v>
      </c>
      <c r="WNA33" s="133" t="s">
        <v>3837</v>
      </c>
      <c r="WNB33" s="44" t="s">
        <v>3819</v>
      </c>
      <c r="WNC33" s="45"/>
      <c r="WND33" s="46" t="s">
        <v>3819</v>
      </c>
      <c r="WNE33" s="133" t="s">
        <v>3837</v>
      </c>
      <c r="WNF33" s="44" t="s">
        <v>3819</v>
      </c>
      <c r="WNG33" s="45"/>
      <c r="WNH33" s="46" t="s">
        <v>3819</v>
      </c>
      <c r="WNI33" s="133" t="s">
        <v>3837</v>
      </c>
      <c r="WNJ33" s="44" t="s">
        <v>3819</v>
      </c>
      <c r="WNK33" s="45"/>
      <c r="WNL33" s="46" t="s">
        <v>3819</v>
      </c>
      <c r="WNM33" s="133" t="s">
        <v>3837</v>
      </c>
      <c r="WNN33" s="44" t="s">
        <v>3819</v>
      </c>
      <c r="WNO33" s="45"/>
      <c r="WNP33" s="46" t="s">
        <v>3819</v>
      </c>
      <c r="WNQ33" s="133" t="s">
        <v>3837</v>
      </c>
      <c r="WNR33" s="44" t="s">
        <v>3819</v>
      </c>
      <c r="WNS33" s="45"/>
      <c r="WNT33" s="46" t="s">
        <v>3819</v>
      </c>
      <c r="WNU33" s="133" t="s">
        <v>3837</v>
      </c>
      <c r="WNV33" s="44" t="s">
        <v>3819</v>
      </c>
      <c r="WNW33" s="45"/>
      <c r="WNX33" s="46" t="s">
        <v>3819</v>
      </c>
      <c r="WNY33" s="133" t="s">
        <v>3837</v>
      </c>
      <c r="WNZ33" s="44" t="s">
        <v>3819</v>
      </c>
      <c r="WOA33" s="45"/>
      <c r="WOB33" s="46" t="s">
        <v>3819</v>
      </c>
      <c r="WOC33" s="133" t="s">
        <v>3837</v>
      </c>
      <c r="WOD33" s="44" t="s">
        <v>3819</v>
      </c>
      <c r="WOE33" s="45"/>
      <c r="WOF33" s="46" t="s">
        <v>3819</v>
      </c>
      <c r="WOG33" s="133" t="s">
        <v>3837</v>
      </c>
      <c r="WOH33" s="44" t="s">
        <v>3819</v>
      </c>
      <c r="WOI33" s="45"/>
      <c r="WOJ33" s="46" t="s">
        <v>3819</v>
      </c>
      <c r="WOK33" s="133" t="s">
        <v>3837</v>
      </c>
      <c r="WOL33" s="44" t="s">
        <v>3819</v>
      </c>
      <c r="WOM33" s="45"/>
      <c r="WON33" s="46" t="s">
        <v>3819</v>
      </c>
      <c r="WOO33" s="133" t="s">
        <v>3837</v>
      </c>
      <c r="WOP33" s="44" t="s">
        <v>3819</v>
      </c>
      <c r="WOQ33" s="45"/>
      <c r="WOR33" s="46" t="s">
        <v>3819</v>
      </c>
      <c r="WOS33" s="133" t="s">
        <v>3837</v>
      </c>
      <c r="WOT33" s="44" t="s">
        <v>3819</v>
      </c>
      <c r="WOU33" s="45"/>
      <c r="WOV33" s="46" t="s">
        <v>3819</v>
      </c>
      <c r="WOW33" s="133" t="s">
        <v>3837</v>
      </c>
      <c r="WOX33" s="44" t="s">
        <v>3819</v>
      </c>
      <c r="WOY33" s="45"/>
      <c r="WOZ33" s="46" t="s">
        <v>3819</v>
      </c>
      <c r="WPA33" s="133" t="s">
        <v>3837</v>
      </c>
      <c r="WPB33" s="44" t="s">
        <v>3819</v>
      </c>
      <c r="WPC33" s="45"/>
      <c r="WPD33" s="46" t="s">
        <v>3819</v>
      </c>
      <c r="WPE33" s="133" t="s">
        <v>3837</v>
      </c>
      <c r="WPF33" s="44" t="s">
        <v>3819</v>
      </c>
      <c r="WPG33" s="45"/>
      <c r="WPH33" s="46" t="s">
        <v>3819</v>
      </c>
      <c r="WPI33" s="133" t="s">
        <v>3837</v>
      </c>
      <c r="WPJ33" s="44" t="s">
        <v>3819</v>
      </c>
      <c r="WPK33" s="45"/>
      <c r="WPL33" s="46" t="s">
        <v>3819</v>
      </c>
      <c r="WPM33" s="133" t="s">
        <v>3837</v>
      </c>
      <c r="WPN33" s="44" t="s">
        <v>3819</v>
      </c>
      <c r="WPO33" s="45"/>
      <c r="WPP33" s="46" t="s">
        <v>3819</v>
      </c>
      <c r="WPQ33" s="133" t="s">
        <v>3837</v>
      </c>
      <c r="WPR33" s="44" t="s">
        <v>3819</v>
      </c>
      <c r="WPS33" s="45"/>
      <c r="WPT33" s="46" t="s">
        <v>3819</v>
      </c>
      <c r="WPU33" s="133" t="s">
        <v>3837</v>
      </c>
      <c r="WPV33" s="44" t="s">
        <v>3819</v>
      </c>
      <c r="WPW33" s="45"/>
      <c r="WPX33" s="46" t="s">
        <v>3819</v>
      </c>
      <c r="WPY33" s="133" t="s">
        <v>3837</v>
      </c>
      <c r="WPZ33" s="44" t="s">
        <v>3819</v>
      </c>
      <c r="WQA33" s="45"/>
      <c r="WQB33" s="46" t="s">
        <v>3819</v>
      </c>
      <c r="WQC33" s="133" t="s">
        <v>3837</v>
      </c>
      <c r="WQD33" s="44" t="s">
        <v>3819</v>
      </c>
      <c r="WQE33" s="45"/>
      <c r="WQF33" s="46" t="s">
        <v>3819</v>
      </c>
      <c r="WQG33" s="133" t="s">
        <v>3837</v>
      </c>
      <c r="WQH33" s="44" t="s">
        <v>3819</v>
      </c>
      <c r="WQI33" s="45"/>
      <c r="WQJ33" s="46" t="s">
        <v>3819</v>
      </c>
      <c r="WQK33" s="133" t="s">
        <v>3837</v>
      </c>
      <c r="WQL33" s="44" t="s">
        <v>3819</v>
      </c>
      <c r="WQM33" s="45"/>
      <c r="WQN33" s="46" t="s">
        <v>3819</v>
      </c>
      <c r="WQO33" s="133" t="s">
        <v>3837</v>
      </c>
      <c r="WQP33" s="44" t="s">
        <v>3819</v>
      </c>
      <c r="WQQ33" s="45"/>
      <c r="WQR33" s="46" t="s">
        <v>3819</v>
      </c>
      <c r="WQS33" s="133" t="s">
        <v>3837</v>
      </c>
      <c r="WQT33" s="44" t="s">
        <v>3819</v>
      </c>
      <c r="WQU33" s="45"/>
      <c r="WQV33" s="46" t="s">
        <v>3819</v>
      </c>
      <c r="WQW33" s="133" t="s">
        <v>3837</v>
      </c>
      <c r="WQX33" s="44" t="s">
        <v>3819</v>
      </c>
      <c r="WQY33" s="45"/>
      <c r="WQZ33" s="46" t="s">
        <v>3819</v>
      </c>
      <c r="WRA33" s="133" t="s">
        <v>3837</v>
      </c>
      <c r="WRB33" s="44" t="s">
        <v>3819</v>
      </c>
      <c r="WRC33" s="45"/>
      <c r="WRD33" s="46" t="s">
        <v>3819</v>
      </c>
      <c r="WRE33" s="133" t="s">
        <v>3837</v>
      </c>
      <c r="WRF33" s="44" t="s">
        <v>3819</v>
      </c>
      <c r="WRG33" s="45"/>
      <c r="WRH33" s="46" t="s">
        <v>3819</v>
      </c>
      <c r="WRI33" s="133" t="s">
        <v>3837</v>
      </c>
      <c r="WRJ33" s="44" t="s">
        <v>3819</v>
      </c>
      <c r="WRK33" s="45"/>
      <c r="WRL33" s="46" t="s">
        <v>3819</v>
      </c>
      <c r="WRM33" s="133" t="s">
        <v>3837</v>
      </c>
      <c r="WRN33" s="44" t="s">
        <v>3819</v>
      </c>
      <c r="WRO33" s="45"/>
      <c r="WRP33" s="46" t="s">
        <v>3819</v>
      </c>
      <c r="WRQ33" s="133" t="s">
        <v>3837</v>
      </c>
      <c r="WRR33" s="44" t="s">
        <v>3819</v>
      </c>
      <c r="WRS33" s="45"/>
      <c r="WRT33" s="46" t="s">
        <v>3819</v>
      </c>
      <c r="WRU33" s="133" t="s">
        <v>3837</v>
      </c>
      <c r="WRV33" s="44" t="s">
        <v>3819</v>
      </c>
      <c r="WRW33" s="45"/>
      <c r="WRX33" s="46" t="s">
        <v>3819</v>
      </c>
      <c r="WRY33" s="133" t="s">
        <v>3837</v>
      </c>
      <c r="WRZ33" s="44" t="s">
        <v>3819</v>
      </c>
      <c r="WSA33" s="45"/>
      <c r="WSB33" s="46" t="s">
        <v>3819</v>
      </c>
      <c r="WSC33" s="133" t="s">
        <v>3837</v>
      </c>
      <c r="WSD33" s="44" t="s">
        <v>3819</v>
      </c>
      <c r="WSE33" s="45"/>
      <c r="WSF33" s="46" t="s">
        <v>3819</v>
      </c>
      <c r="WSG33" s="133" t="s">
        <v>3837</v>
      </c>
      <c r="WSH33" s="44" t="s">
        <v>3819</v>
      </c>
      <c r="WSI33" s="45"/>
      <c r="WSJ33" s="46" t="s">
        <v>3819</v>
      </c>
      <c r="WSK33" s="133" t="s">
        <v>3837</v>
      </c>
      <c r="WSL33" s="44" t="s">
        <v>3819</v>
      </c>
      <c r="WSM33" s="45"/>
      <c r="WSN33" s="46" t="s">
        <v>3819</v>
      </c>
      <c r="WSO33" s="133" t="s">
        <v>3837</v>
      </c>
      <c r="WSP33" s="44" t="s">
        <v>3819</v>
      </c>
      <c r="WSQ33" s="45"/>
      <c r="WSR33" s="46" t="s">
        <v>3819</v>
      </c>
      <c r="WSS33" s="133" t="s">
        <v>3837</v>
      </c>
      <c r="WST33" s="44" t="s">
        <v>3819</v>
      </c>
      <c r="WSU33" s="45"/>
      <c r="WSV33" s="46" t="s">
        <v>3819</v>
      </c>
      <c r="WSW33" s="133" t="s">
        <v>3837</v>
      </c>
      <c r="WSX33" s="44" t="s">
        <v>3819</v>
      </c>
      <c r="WSY33" s="45"/>
      <c r="WSZ33" s="46" t="s">
        <v>3819</v>
      </c>
      <c r="WTA33" s="133" t="s">
        <v>3837</v>
      </c>
      <c r="WTB33" s="44" t="s">
        <v>3819</v>
      </c>
      <c r="WTC33" s="45"/>
      <c r="WTD33" s="46" t="s">
        <v>3819</v>
      </c>
      <c r="WTE33" s="133" t="s">
        <v>3837</v>
      </c>
      <c r="WTF33" s="44" t="s">
        <v>3819</v>
      </c>
      <c r="WTG33" s="45"/>
      <c r="WTH33" s="46" t="s">
        <v>3819</v>
      </c>
      <c r="WTI33" s="133" t="s">
        <v>3837</v>
      </c>
      <c r="WTJ33" s="44" t="s">
        <v>3819</v>
      </c>
      <c r="WTK33" s="45"/>
      <c r="WTL33" s="46" t="s">
        <v>3819</v>
      </c>
      <c r="WTM33" s="133" t="s">
        <v>3837</v>
      </c>
      <c r="WTN33" s="44" t="s">
        <v>3819</v>
      </c>
      <c r="WTO33" s="45"/>
      <c r="WTP33" s="46" t="s">
        <v>3819</v>
      </c>
      <c r="WTQ33" s="133" t="s">
        <v>3837</v>
      </c>
      <c r="WTR33" s="44" t="s">
        <v>3819</v>
      </c>
      <c r="WTS33" s="45"/>
      <c r="WTT33" s="46" t="s">
        <v>3819</v>
      </c>
      <c r="WTU33" s="133" t="s">
        <v>3837</v>
      </c>
      <c r="WTV33" s="44" t="s">
        <v>3819</v>
      </c>
      <c r="WTW33" s="45"/>
      <c r="WTX33" s="46" t="s">
        <v>3819</v>
      </c>
      <c r="WTY33" s="133" t="s">
        <v>3837</v>
      </c>
      <c r="WTZ33" s="44" t="s">
        <v>3819</v>
      </c>
      <c r="WUA33" s="45"/>
      <c r="WUB33" s="46" t="s">
        <v>3819</v>
      </c>
      <c r="WUC33" s="133" t="s">
        <v>3837</v>
      </c>
      <c r="WUD33" s="44" t="s">
        <v>3819</v>
      </c>
      <c r="WUE33" s="45"/>
      <c r="WUF33" s="46" t="s">
        <v>3819</v>
      </c>
      <c r="WUG33" s="133" t="s">
        <v>3837</v>
      </c>
      <c r="WUH33" s="44" t="s">
        <v>3819</v>
      </c>
      <c r="WUI33" s="45"/>
      <c r="WUJ33" s="46" t="s">
        <v>3819</v>
      </c>
      <c r="WUK33" s="133" t="s">
        <v>3837</v>
      </c>
      <c r="WUL33" s="44" t="s">
        <v>3819</v>
      </c>
      <c r="WUM33" s="45"/>
      <c r="WUN33" s="46" t="s">
        <v>3819</v>
      </c>
      <c r="WUO33" s="133" t="s">
        <v>3837</v>
      </c>
      <c r="WUP33" s="44" t="s">
        <v>3819</v>
      </c>
      <c r="WUQ33" s="45"/>
      <c r="WUR33" s="46" t="s">
        <v>3819</v>
      </c>
      <c r="WUS33" s="133" t="s">
        <v>3837</v>
      </c>
      <c r="WUT33" s="44" t="s">
        <v>3819</v>
      </c>
      <c r="WUU33" s="45"/>
      <c r="WUV33" s="46" t="s">
        <v>3819</v>
      </c>
      <c r="WUW33" s="133" t="s">
        <v>3837</v>
      </c>
      <c r="WUX33" s="44" t="s">
        <v>3819</v>
      </c>
      <c r="WUY33" s="45"/>
      <c r="WUZ33" s="46" t="s">
        <v>3819</v>
      </c>
      <c r="WVA33" s="133" t="s">
        <v>3837</v>
      </c>
      <c r="WVB33" s="44" t="s">
        <v>3819</v>
      </c>
      <c r="WVC33" s="45"/>
      <c r="WVD33" s="46" t="s">
        <v>3819</v>
      </c>
      <c r="WVE33" s="133" t="s">
        <v>3837</v>
      </c>
      <c r="WVF33" s="44" t="s">
        <v>3819</v>
      </c>
      <c r="WVG33" s="45"/>
      <c r="WVH33" s="46" t="s">
        <v>3819</v>
      </c>
      <c r="WVI33" s="133" t="s">
        <v>3837</v>
      </c>
      <c r="WVJ33" s="44" t="s">
        <v>3819</v>
      </c>
      <c r="WVK33" s="45"/>
      <c r="WVL33" s="46" t="s">
        <v>3819</v>
      </c>
      <c r="WVM33" s="133" t="s">
        <v>3837</v>
      </c>
      <c r="WVN33" s="44" t="s">
        <v>3819</v>
      </c>
      <c r="WVO33" s="45"/>
      <c r="WVP33" s="46" t="s">
        <v>3819</v>
      </c>
      <c r="WVQ33" s="133" t="s">
        <v>3837</v>
      </c>
      <c r="WVR33" s="44" t="s">
        <v>3819</v>
      </c>
      <c r="WVS33" s="45"/>
      <c r="WVT33" s="46" t="s">
        <v>3819</v>
      </c>
      <c r="WVU33" s="133" t="s">
        <v>3837</v>
      </c>
      <c r="WVV33" s="44" t="s">
        <v>3819</v>
      </c>
      <c r="WVW33" s="45"/>
      <c r="WVX33" s="46" t="s">
        <v>3819</v>
      </c>
      <c r="WVY33" s="133" t="s">
        <v>3837</v>
      </c>
      <c r="WVZ33" s="44" t="s">
        <v>3819</v>
      </c>
      <c r="WWA33" s="45"/>
      <c r="WWB33" s="46" t="s">
        <v>3819</v>
      </c>
      <c r="WWC33" s="133" t="s">
        <v>3837</v>
      </c>
      <c r="WWD33" s="44" t="s">
        <v>3819</v>
      </c>
      <c r="WWE33" s="45"/>
      <c r="WWF33" s="46" t="s">
        <v>3819</v>
      </c>
      <c r="WWG33" s="133" t="s">
        <v>3837</v>
      </c>
      <c r="WWH33" s="44" t="s">
        <v>3819</v>
      </c>
      <c r="WWI33" s="45"/>
      <c r="WWJ33" s="46" t="s">
        <v>3819</v>
      </c>
      <c r="WWK33" s="133" t="s">
        <v>3837</v>
      </c>
      <c r="WWL33" s="44" t="s">
        <v>3819</v>
      </c>
      <c r="WWM33" s="45"/>
      <c r="WWN33" s="46" t="s">
        <v>3819</v>
      </c>
      <c r="WWO33" s="133" t="s">
        <v>3837</v>
      </c>
      <c r="WWP33" s="44" t="s">
        <v>3819</v>
      </c>
      <c r="WWQ33" s="45"/>
      <c r="WWR33" s="46" t="s">
        <v>3819</v>
      </c>
      <c r="WWS33" s="133" t="s">
        <v>3837</v>
      </c>
      <c r="WWT33" s="44" t="s">
        <v>3819</v>
      </c>
      <c r="WWU33" s="45"/>
      <c r="WWV33" s="46" t="s">
        <v>3819</v>
      </c>
      <c r="WWW33" s="133" t="s">
        <v>3837</v>
      </c>
      <c r="WWX33" s="44" t="s">
        <v>3819</v>
      </c>
      <c r="WWY33" s="45"/>
      <c r="WWZ33" s="46" t="s">
        <v>3819</v>
      </c>
      <c r="WXA33" s="133" t="s">
        <v>3837</v>
      </c>
      <c r="WXB33" s="44" t="s">
        <v>3819</v>
      </c>
      <c r="WXC33" s="45"/>
      <c r="WXD33" s="46" t="s">
        <v>3819</v>
      </c>
      <c r="WXE33" s="133" t="s">
        <v>3837</v>
      </c>
      <c r="WXF33" s="44" t="s">
        <v>3819</v>
      </c>
      <c r="WXG33" s="45"/>
      <c r="WXH33" s="46" t="s">
        <v>3819</v>
      </c>
      <c r="WXI33" s="133" t="s">
        <v>3837</v>
      </c>
      <c r="WXJ33" s="44" t="s">
        <v>3819</v>
      </c>
      <c r="WXK33" s="45"/>
      <c r="WXL33" s="46" t="s">
        <v>3819</v>
      </c>
      <c r="WXM33" s="133" t="s">
        <v>3837</v>
      </c>
      <c r="WXN33" s="44" t="s">
        <v>3819</v>
      </c>
      <c r="WXO33" s="45"/>
      <c r="WXP33" s="46" t="s">
        <v>3819</v>
      </c>
      <c r="WXQ33" s="133" t="s">
        <v>3837</v>
      </c>
      <c r="WXR33" s="44" t="s">
        <v>3819</v>
      </c>
      <c r="WXS33" s="45"/>
      <c r="WXT33" s="46" t="s">
        <v>3819</v>
      </c>
      <c r="WXU33" s="133" t="s">
        <v>3837</v>
      </c>
      <c r="WXV33" s="44" t="s">
        <v>3819</v>
      </c>
      <c r="WXW33" s="45"/>
      <c r="WXX33" s="46" t="s">
        <v>3819</v>
      </c>
      <c r="WXY33" s="133" t="s">
        <v>3837</v>
      </c>
      <c r="WXZ33" s="44" t="s">
        <v>3819</v>
      </c>
      <c r="WYA33" s="45"/>
      <c r="WYB33" s="46" t="s">
        <v>3819</v>
      </c>
      <c r="WYC33" s="133" t="s">
        <v>3837</v>
      </c>
      <c r="WYD33" s="44" t="s">
        <v>3819</v>
      </c>
      <c r="WYE33" s="45"/>
      <c r="WYF33" s="46" t="s">
        <v>3819</v>
      </c>
      <c r="WYG33" s="133" t="s">
        <v>3837</v>
      </c>
      <c r="WYH33" s="44" t="s">
        <v>3819</v>
      </c>
      <c r="WYI33" s="45"/>
      <c r="WYJ33" s="46" t="s">
        <v>3819</v>
      </c>
      <c r="WYK33" s="133" t="s">
        <v>3837</v>
      </c>
      <c r="WYL33" s="44" t="s">
        <v>3819</v>
      </c>
      <c r="WYM33" s="45"/>
      <c r="WYN33" s="46" t="s">
        <v>3819</v>
      </c>
      <c r="WYO33" s="133" t="s">
        <v>3837</v>
      </c>
      <c r="WYP33" s="44" t="s">
        <v>3819</v>
      </c>
      <c r="WYQ33" s="45"/>
      <c r="WYR33" s="46" t="s">
        <v>3819</v>
      </c>
      <c r="WYS33" s="133" t="s">
        <v>3837</v>
      </c>
      <c r="WYT33" s="44" t="s">
        <v>3819</v>
      </c>
      <c r="WYU33" s="45"/>
      <c r="WYV33" s="46" t="s">
        <v>3819</v>
      </c>
      <c r="WYW33" s="133" t="s">
        <v>3837</v>
      </c>
      <c r="WYX33" s="44" t="s">
        <v>3819</v>
      </c>
      <c r="WYY33" s="45"/>
      <c r="WYZ33" s="46" t="s">
        <v>3819</v>
      </c>
      <c r="WZA33" s="133" t="s">
        <v>3837</v>
      </c>
      <c r="WZB33" s="44" t="s">
        <v>3819</v>
      </c>
      <c r="WZC33" s="45"/>
      <c r="WZD33" s="46" t="s">
        <v>3819</v>
      </c>
      <c r="WZE33" s="133" t="s">
        <v>3837</v>
      </c>
      <c r="WZF33" s="44" t="s">
        <v>3819</v>
      </c>
      <c r="WZG33" s="45"/>
      <c r="WZH33" s="46" t="s">
        <v>3819</v>
      </c>
      <c r="WZI33" s="133" t="s">
        <v>3837</v>
      </c>
      <c r="WZJ33" s="44" t="s">
        <v>3819</v>
      </c>
      <c r="WZK33" s="45"/>
      <c r="WZL33" s="46" t="s">
        <v>3819</v>
      </c>
      <c r="WZM33" s="133" t="s">
        <v>3837</v>
      </c>
      <c r="WZN33" s="44" t="s">
        <v>3819</v>
      </c>
      <c r="WZO33" s="45"/>
      <c r="WZP33" s="46" t="s">
        <v>3819</v>
      </c>
      <c r="WZQ33" s="133" t="s">
        <v>3837</v>
      </c>
      <c r="WZR33" s="44" t="s">
        <v>3819</v>
      </c>
      <c r="WZS33" s="45"/>
      <c r="WZT33" s="46" t="s">
        <v>3819</v>
      </c>
      <c r="WZU33" s="133" t="s">
        <v>3837</v>
      </c>
      <c r="WZV33" s="44" t="s">
        <v>3819</v>
      </c>
      <c r="WZW33" s="45"/>
      <c r="WZX33" s="46" t="s">
        <v>3819</v>
      </c>
      <c r="WZY33" s="133" t="s">
        <v>3837</v>
      </c>
      <c r="WZZ33" s="44" t="s">
        <v>3819</v>
      </c>
      <c r="XAA33" s="45"/>
      <c r="XAB33" s="46" t="s">
        <v>3819</v>
      </c>
      <c r="XAC33" s="133" t="s">
        <v>3837</v>
      </c>
      <c r="XAD33" s="44" t="s">
        <v>3819</v>
      </c>
      <c r="XAE33" s="45"/>
      <c r="XAF33" s="46" t="s">
        <v>3819</v>
      </c>
      <c r="XAG33" s="133" t="s">
        <v>3837</v>
      </c>
      <c r="XAH33" s="44" t="s">
        <v>3819</v>
      </c>
      <c r="XAI33" s="45"/>
      <c r="XAJ33" s="46" t="s">
        <v>3819</v>
      </c>
      <c r="XAK33" s="133" t="s">
        <v>3837</v>
      </c>
      <c r="XAL33" s="44" t="s">
        <v>3819</v>
      </c>
      <c r="XAM33" s="45"/>
      <c r="XAN33" s="46" t="s">
        <v>3819</v>
      </c>
      <c r="XAO33" s="133" t="s">
        <v>3837</v>
      </c>
      <c r="XAP33" s="44" t="s">
        <v>3819</v>
      </c>
      <c r="XAQ33" s="45"/>
      <c r="XAR33" s="46" t="s">
        <v>3819</v>
      </c>
      <c r="XAS33" s="133" t="s">
        <v>3837</v>
      </c>
      <c r="XAT33" s="44" t="s">
        <v>3819</v>
      </c>
      <c r="XAU33" s="45"/>
      <c r="XAV33" s="46" t="s">
        <v>3819</v>
      </c>
      <c r="XAW33" s="133" t="s">
        <v>3837</v>
      </c>
      <c r="XAX33" s="44" t="s">
        <v>3819</v>
      </c>
      <c r="XAY33" s="45"/>
      <c r="XAZ33" s="46" t="s">
        <v>3819</v>
      </c>
      <c r="XBA33" s="133" t="s">
        <v>3837</v>
      </c>
      <c r="XBB33" s="44" t="s">
        <v>3819</v>
      </c>
      <c r="XBC33" s="45"/>
      <c r="XBD33" s="46" t="s">
        <v>3819</v>
      </c>
      <c r="XBE33" s="133" t="s">
        <v>3837</v>
      </c>
      <c r="XBF33" s="44" t="s">
        <v>3819</v>
      </c>
      <c r="XBG33" s="45"/>
      <c r="XBH33" s="46" t="s">
        <v>3819</v>
      </c>
      <c r="XBI33" s="133" t="s">
        <v>3837</v>
      </c>
      <c r="XBJ33" s="44" t="s">
        <v>3819</v>
      </c>
      <c r="XBK33" s="45"/>
      <c r="XBL33" s="46" t="s">
        <v>3819</v>
      </c>
      <c r="XBM33" s="133" t="s">
        <v>3837</v>
      </c>
      <c r="XBN33" s="44" t="s">
        <v>3819</v>
      </c>
      <c r="XBO33" s="45"/>
      <c r="XBP33" s="46" t="s">
        <v>3819</v>
      </c>
      <c r="XBQ33" s="133" t="s">
        <v>3837</v>
      </c>
      <c r="XBR33" s="44" t="s">
        <v>3819</v>
      </c>
      <c r="XBS33" s="45"/>
      <c r="XBT33" s="46" t="s">
        <v>3819</v>
      </c>
      <c r="XBU33" s="133" t="s">
        <v>3837</v>
      </c>
      <c r="XBV33" s="44" t="s">
        <v>3819</v>
      </c>
      <c r="XBW33" s="45"/>
      <c r="XBX33" s="46" t="s">
        <v>3819</v>
      </c>
      <c r="XBY33" s="133" t="s">
        <v>3837</v>
      </c>
      <c r="XBZ33" s="44" t="s">
        <v>3819</v>
      </c>
      <c r="XCA33" s="45"/>
      <c r="XCB33" s="46" t="s">
        <v>3819</v>
      </c>
      <c r="XCC33" s="133" t="s">
        <v>3837</v>
      </c>
      <c r="XCD33" s="44" t="s">
        <v>3819</v>
      </c>
      <c r="XCE33" s="45"/>
      <c r="XCF33" s="46" t="s">
        <v>3819</v>
      </c>
      <c r="XCG33" s="133" t="s">
        <v>3837</v>
      </c>
      <c r="XCH33" s="44" t="s">
        <v>3819</v>
      </c>
      <c r="XCI33" s="45"/>
      <c r="XCJ33" s="46" t="s">
        <v>3819</v>
      </c>
      <c r="XCK33" s="133" t="s">
        <v>3837</v>
      </c>
      <c r="XCL33" s="44" t="s">
        <v>3819</v>
      </c>
      <c r="XCM33" s="45"/>
      <c r="XCN33" s="46" t="s">
        <v>3819</v>
      </c>
      <c r="XCO33" s="133" t="s">
        <v>3837</v>
      </c>
      <c r="XCP33" s="44" t="s">
        <v>3819</v>
      </c>
      <c r="XCQ33" s="45"/>
      <c r="XCR33" s="46" t="s">
        <v>3819</v>
      </c>
      <c r="XCS33" s="133" t="s">
        <v>3837</v>
      </c>
      <c r="XCT33" s="44" t="s">
        <v>3819</v>
      </c>
      <c r="XCU33" s="45"/>
      <c r="XCV33" s="46" t="s">
        <v>3819</v>
      </c>
      <c r="XCW33" s="133" t="s">
        <v>3837</v>
      </c>
      <c r="XCX33" s="44" t="s">
        <v>3819</v>
      </c>
      <c r="XCY33" s="45"/>
      <c r="XCZ33" s="46" t="s">
        <v>3819</v>
      </c>
      <c r="XDA33" s="133" t="s">
        <v>3837</v>
      </c>
      <c r="XDB33" s="44" t="s">
        <v>3819</v>
      </c>
      <c r="XDC33" s="45"/>
      <c r="XDD33" s="46" t="s">
        <v>3819</v>
      </c>
      <c r="XDE33" s="133" t="s">
        <v>3837</v>
      </c>
      <c r="XDF33" s="44" t="s">
        <v>3819</v>
      </c>
      <c r="XDG33" s="45"/>
      <c r="XDH33" s="46" t="s">
        <v>3819</v>
      </c>
      <c r="XDI33" s="133" t="s">
        <v>3837</v>
      </c>
      <c r="XDJ33" s="44" t="s">
        <v>3819</v>
      </c>
      <c r="XDK33" s="45"/>
      <c r="XDL33" s="46" t="s">
        <v>3819</v>
      </c>
      <c r="XDM33" s="133" t="s">
        <v>3837</v>
      </c>
      <c r="XDN33" s="44" t="s">
        <v>3819</v>
      </c>
      <c r="XDO33" s="45"/>
      <c r="XDP33" s="46" t="s">
        <v>3819</v>
      </c>
      <c r="XDQ33" s="133" t="s">
        <v>3837</v>
      </c>
      <c r="XDR33" s="44" t="s">
        <v>3819</v>
      </c>
      <c r="XDS33" s="45"/>
      <c r="XDT33" s="46" t="s">
        <v>3819</v>
      </c>
      <c r="XDU33" s="133" t="s">
        <v>3837</v>
      </c>
      <c r="XDV33" s="44" t="s">
        <v>3819</v>
      </c>
      <c r="XDW33" s="45"/>
      <c r="XDX33" s="46" t="s">
        <v>3819</v>
      </c>
      <c r="XDY33" s="133" t="s">
        <v>3837</v>
      </c>
      <c r="XDZ33" s="44" t="s">
        <v>3819</v>
      </c>
      <c r="XEA33" s="45"/>
      <c r="XEB33" s="46" t="s">
        <v>3819</v>
      </c>
      <c r="XEC33" s="133" t="s">
        <v>3837</v>
      </c>
      <c r="XED33" s="44" t="s">
        <v>3819</v>
      </c>
      <c r="XEE33" s="45"/>
      <c r="XEF33" s="46" t="s">
        <v>3819</v>
      </c>
      <c r="XEG33" s="133" t="s">
        <v>3837</v>
      </c>
      <c r="XEH33" s="44" t="s">
        <v>3819</v>
      </c>
      <c r="XEI33" s="45"/>
      <c r="XEJ33" s="46" t="s">
        <v>3819</v>
      </c>
      <c r="XEK33" s="133" t="s">
        <v>3837</v>
      </c>
      <c r="XEL33" s="44" t="s">
        <v>3819</v>
      </c>
      <c r="XEM33" s="45"/>
      <c r="XEN33" s="46" t="s">
        <v>3819</v>
      </c>
      <c r="XEO33" s="133" t="s">
        <v>3837</v>
      </c>
      <c r="XEP33" s="44" t="s">
        <v>3819</v>
      </c>
      <c r="XEQ33" s="45"/>
      <c r="XER33" s="46" t="s">
        <v>3819</v>
      </c>
      <c r="XES33" s="133" t="s">
        <v>3837</v>
      </c>
      <c r="XET33" s="44" t="s">
        <v>3819</v>
      </c>
      <c r="XEU33" s="45"/>
      <c r="XEV33" s="46" t="s">
        <v>3819</v>
      </c>
      <c r="XEW33" s="133" t="s">
        <v>3837</v>
      </c>
      <c r="XEX33" s="44" t="s">
        <v>3819</v>
      </c>
      <c r="XEY33" s="45"/>
      <c r="XEZ33" s="46" t="s">
        <v>3819</v>
      </c>
      <c r="XFA33" s="133" t="s">
        <v>3837</v>
      </c>
      <c r="XFB33" s="44" t="s">
        <v>3819</v>
      </c>
      <c r="XFC33" s="45"/>
      <c r="XFD33" s="46" t="s">
        <v>3819</v>
      </c>
    </row>
    <row r="34" spans="1:16384" customFormat="1" x14ac:dyDescent="0.2">
      <c r="A34" t="s">
        <v>3789</v>
      </c>
      <c r="B34" s="44"/>
      <c r="C34" s="45"/>
      <c r="D34" s="203"/>
      <c r="E34" s="62">
        <f>IF(A35="","",COUNTIF(apc[Transitional Agreement article published under],A35))</f>
        <v>51</v>
      </c>
    </row>
    <row r="35" spans="1:16384" s="133" customFormat="1" x14ac:dyDescent="0.2">
      <c r="A35" s="133" t="s">
        <v>225</v>
      </c>
      <c r="B35" s="199" t="s">
        <v>3838</v>
      </c>
      <c r="C35" s="199"/>
      <c r="D35" s="208" t="s">
        <v>3839</v>
      </c>
      <c r="E35" s="133">
        <v>181</v>
      </c>
    </row>
    <row r="36" spans="1:16384" x14ac:dyDescent="0.2">
      <c r="A36" s="133"/>
    </row>
    <row r="37" spans="1:16384" x14ac:dyDescent="0.2">
      <c r="A37" s="133"/>
    </row>
    <row r="38" spans="1:16384" x14ac:dyDescent="0.2">
      <c r="A38" s="244"/>
      <c r="B38" s="247"/>
      <c r="C38" s="50"/>
      <c r="D38" s="248"/>
      <c r="E38" s="249"/>
    </row>
    <row r="39" spans="1:16384" x14ac:dyDescent="0.2">
      <c r="A39" s="244"/>
      <c r="B39" s="247"/>
      <c r="C39" s="50"/>
      <c r="D39" s="248"/>
      <c r="E39" s="249"/>
    </row>
    <row r="40" spans="1:16384" x14ac:dyDescent="0.2">
      <c r="A40" s="249"/>
      <c r="B40" s="247"/>
      <c r="C40" s="50"/>
      <c r="D40" s="248"/>
      <c r="E40" s="249"/>
    </row>
    <row r="41" spans="1:16384" x14ac:dyDescent="0.2">
      <c r="A41" s="133"/>
    </row>
  </sheetData>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7CAC-1F74-4FF7-8B04-682833C8A684}">
  <sheetPr>
    <pageSetUpPr fitToPage="1"/>
  </sheetPr>
  <dimension ref="A1:H50"/>
  <sheetViews>
    <sheetView topLeftCell="A30" zoomScale="90" zoomScaleNormal="90" workbookViewId="0">
      <selection activeCell="E47" sqref="E47"/>
    </sheetView>
  </sheetViews>
  <sheetFormatPr defaultColWidth="9.140625" defaultRowHeight="15" x14ac:dyDescent="0.25"/>
  <cols>
    <col min="1" max="1" width="4.42578125" style="138" customWidth="1"/>
    <col min="2" max="2" width="73.140625" style="138" bestFit="1" customWidth="1"/>
    <col min="3" max="3" width="18.85546875" style="138" customWidth="1"/>
    <col min="4" max="4" width="24.42578125" style="138" customWidth="1"/>
    <col min="5" max="6" width="18.85546875" style="138" customWidth="1"/>
    <col min="7" max="7" width="19.140625" style="138" customWidth="1"/>
    <col min="8" max="16384" width="9.140625" style="138"/>
  </cols>
  <sheetData>
    <row r="1" spans="1:8" x14ac:dyDescent="0.25">
      <c r="A1" s="134"/>
      <c r="B1" s="135"/>
      <c r="C1" s="134"/>
      <c r="D1" s="134"/>
      <c r="E1" s="136"/>
      <c r="F1" s="137"/>
      <c r="G1" s="134"/>
    </row>
    <row r="2" spans="1:8" x14ac:dyDescent="0.25">
      <c r="A2" s="134"/>
      <c r="B2" s="135"/>
      <c r="C2" s="134"/>
      <c r="D2" s="134"/>
      <c r="E2" s="136"/>
      <c r="F2" s="137"/>
      <c r="G2" s="134"/>
    </row>
    <row r="3" spans="1:8" x14ac:dyDescent="0.25">
      <c r="A3" s="134"/>
      <c r="B3" s="135"/>
      <c r="C3" s="134"/>
      <c r="D3" s="134"/>
      <c r="E3" s="136"/>
      <c r="F3" s="137"/>
      <c r="G3" s="134"/>
    </row>
    <row r="4" spans="1:8" x14ac:dyDescent="0.25">
      <c r="A4" s="134"/>
      <c r="B4" s="135"/>
      <c r="C4" s="134"/>
      <c r="D4" s="134"/>
      <c r="E4" s="136"/>
      <c r="F4" s="137"/>
      <c r="G4" s="134"/>
    </row>
    <row r="5" spans="1:8" x14ac:dyDescent="0.25">
      <c r="A5" s="134"/>
      <c r="B5" s="135"/>
      <c r="C5" s="134"/>
      <c r="D5" s="134"/>
      <c r="E5" s="136"/>
      <c r="F5" s="137"/>
      <c r="G5" s="134"/>
    </row>
    <row r="6" spans="1:8" x14ac:dyDescent="0.25">
      <c r="A6" s="134"/>
      <c r="B6" s="135"/>
      <c r="C6" s="134"/>
      <c r="D6" s="134"/>
      <c r="E6" s="136"/>
      <c r="F6" s="137"/>
      <c r="G6" s="134"/>
    </row>
    <row r="7" spans="1:8" ht="14.25" customHeight="1" x14ac:dyDescent="0.25">
      <c r="A7" s="134"/>
      <c r="B7" s="135"/>
      <c r="C7" s="134"/>
      <c r="D7" s="134"/>
      <c r="E7" s="136"/>
      <c r="F7" s="137"/>
      <c r="G7" s="134"/>
    </row>
    <row r="8" spans="1:8" ht="14.25" customHeight="1" x14ac:dyDescent="0.25">
      <c r="A8" s="134"/>
      <c r="B8" s="135"/>
      <c r="C8" s="134"/>
      <c r="D8" s="134"/>
      <c r="E8" s="136"/>
      <c r="F8" s="137"/>
      <c r="G8" s="134"/>
    </row>
    <row r="9" spans="1:8" x14ac:dyDescent="0.25">
      <c r="A9" s="134"/>
      <c r="B9" s="135"/>
      <c r="C9" s="134"/>
      <c r="D9" s="134"/>
      <c r="E9" s="136"/>
      <c r="F9" s="137"/>
      <c r="G9" s="134"/>
    </row>
    <row r="10" spans="1:8" ht="15.75" customHeight="1" x14ac:dyDescent="0.3">
      <c r="A10" s="306" t="s">
        <v>3840</v>
      </c>
      <c r="B10" s="306"/>
      <c r="C10" s="306"/>
      <c r="D10" s="306"/>
      <c r="E10" s="306"/>
      <c r="F10" s="306"/>
      <c r="G10" s="134"/>
    </row>
    <row r="11" spans="1:8" ht="15.75" x14ac:dyDescent="0.25">
      <c r="A11" s="139" t="s">
        <v>3841</v>
      </c>
      <c r="B11" s="140" t="s">
        <v>3842</v>
      </c>
      <c r="C11" s="141" t="s">
        <v>3843</v>
      </c>
      <c r="D11" s="142"/>
      <c r="E11" s="142"/>
      <c r="F11" s="143"/>
      <c r="G11" s="134"/>
    </row>
    <row r="12" spans="1:8" ht="15.75" x14ac:dyDescent="0.25">
      <c r="A12" s="139"/>
      <c r="B12" s="144" t="s">
        <v>3844</v>
      </c>
      <c r="C12" s="145">
        <v>895</v>
      </c>
      <c r="D12" s="134"/>
      <c r="E12" s="134"/>
      <c r="G12" s="134"/>
      <c r="H12" s="134"/>
    </row>
    <row r="13" spans="1:8" ht="15.75" x14ac:dyDescent="0.25">
      <c r="A13" s="139"/>
      <c r="B13" s="144" t="s">
        <v>3845</v>
      </c>
      <c r="C13" s="145">
        <v>678</v>
      </c>
      <c r="D13" s="134"/>
      <c r="E13" s="134"/>
      <c r="F13" s="210"/>
      <c r="G13" s="134"/>
    </row>
    <row r="14" spans="1:8" ht="15.75" x14ac:dyDescent="0.25">
      <c r="A14" s="139"/>
      <c r="B14" s="144" t="s">
        <v>3846</v>
      </c>
      <c r="C14" s="145">
        <v>205</v>
      </c>
      <c r="D14" s="134"/>
      <c r="E14" s="134"/>
      <c r="F14" s="134"/>
      <c r="G14" s="134"/>
      <c r="H14" s="211"/>
    </row>
    <row r="15" spans="1:8" ht="15.75" x14ac:dyDescent="0.25">
      <c r="A15" s="139"/>
      <c r="B15" s="146" t="s">
        <v>3847</v>
      </c>
      <c r="C15" s="147">
        <f>(C13+C14)/C12</f>
        <v>0.98659217877094973</v>
      </c>
      <c r="D15" s="134"/>
      <c r="E15" s="134"/>
      <c r="F15" s="134"/>
      <c r="G15" s="134"/>
      <c r="H15" s="211"/>
    </row>
    <row r="16" spans="1:8" ht="6" customHeight="1" x14ac:dyDescent="0.25">
      <c r="A16" s="148"/>
      <c r="B16" s="149"/>
      <c r="C16" s="150"/>
      <c r="D16" s="134"/>
      <c r="E16" s="134"/>
      <c r="F16" s="134"/>
      <c r="G16" s="134"/>
      <c r="H16" s="210"/>
    </row>
    <row r="17" spans="1:7" ht="15.75" x14ac:dyDescent="0.25">
      <c r="A17" s="148" t="s">
        <v>3848</v>
      </c>
      <c r="B17" s="140" t="s">
        <v>3849</v>
      </c>
      <c r="C17" s="151" t="s">
        <v>3850</v>
      </c>
      <c r="D17" s="134"/>
      <c r="E17" s="134"/>
      <c r="F17" s="134"/>
      <c r="G17" s="134"/>
    </row>
    <row r="18" spans="1:7" ht="15.75" x14ac:dyDescent="0.25">
      <c r="A18" s="148"/>
      <c r="B18" s="152" t="s">
        <v>3851</v>
      </c>
      <c r="C18" s="153"/>
      <c r="D18" s="134"/>
      <c r="E18" s="134"/>
      <c r="F18" s="134"/>
      <c r="G18" s="134"/>
    </row>
    <row r="19" spans="1:7" ht="15.75" x14ac:dyDescent="0.25">
      <c r="A19" s="148"/>
      <c r="B19" s="152" t="s">
        <v>3852</v>
      </c>
      <c r="C19" s="153"/>
      <c r="D19" s="134"/>
      <c r="E19" s="134"/>
      <c r="F19" s="134"/>
      <c r="G19" s="134"/>
    </row>
    <row r="20" spans="1:7" ht="15.75" x14ac:dyDescent="0.25">
      <c r="A20" s="148"/>
      <c r="B20" s="154" t="s">
        <v>3853</v>
      </c>
      <c r="C20" s="147">
        <f>C18+C19</f>
        <v>0</v>
      </c>
      <c r="D20" s="134"/>
      <c r="E20" s="134"/>
      <c r="F20" s="134"/>
      <c r="G20" s="134"/>
    </row>
    <row r="21" spans="1:7" ht="5.25" customHeight="1" x14ac:dyDescent="0.25">
      <c r="A21" s="148"/>
      <c r="B21" s="155"/>
      <c r="C21" s="150"/>
      <c r="D21" s="134"/>
      <c r="E21" s="134"/>
      <c r="F21" s="134"/>
      <c r="G21" s="134"/>
    </row>
    <row r="22" spans="1:7" ht="15.75" x14ac:dyDescent="0.25">
      <c r="A22" s="148" t="s">
        <v>3854</v>
      </c>
      <c r="B22" s="112" t="s">
        <v>3855</v>
      </c>
      <c r="C22" s="156"/>
      <c r="D22" s="157"/>
      <c r="E22" s="157"/>
      <c r="F22" s="158"/>
      <c r="G22" s="134"/>
    </row>
    <row r="23" spans="1:7" ht="15.75" x14ac:dyDescent="0.25">
      <c r="A23" s="148"/>
      <c r="B23" s="113" t="s">
        <v>3856</v>
      </c>
      <c r="C23" s="307"/>
      <c r="D23" s="307"/>
      <c r="E23" s="307"/>
      <c r="F23" s="308"/>
      <c r="G23" s="134"/>
    </row>
    <row r="24" spans="1:7" ht="5.25" customHeight="1" x14ac:dyDescent="0.25">
      <c r="A24" s="148"/>
      <c r="B24" s="134"/>
      <c r="C24" s="134"/>
      <c r="D24" s="134"/>
      <c r="E24" s="134"/>
      <c r="F24" s="134"/>
      <c r="G24" s="134"/>
    </row>
    <row r="25" spans="1:7" ht="18.75" customHeight="1" x14ac:dyDescent="0.3">
      <c r="A25" s="309" t="s">
        <v>3857</v>
      </c>
      <c r="B25" s="309"/>
      <c r="C25" s="309"/>
      <c r="D25" s="309"/>
      <c r="E25" s="309"/>
      <c r="F25" s="309"/>
      <c r="G25" s="134"/>
    </row>
    <row r="26" spans="1:7" ht="9" customHeight="1" x14ac:dyDescent="0.25">
      <c r="A26" s="148"/>
      <c r="B26" s="159"/>
      <c r="C26" s="134"/>
      <c r="D26" s="134"/>
      <c r="E26" s="134"/>
      <c r="F26" s="134"/>
      <c r="G26" s="134"/>
    </row>
    <row r="27" spans="1:7" ht="36.75" customHeight="1" x14ac:dyDescent="0.25">
      <c r="A27" s="148" t="s">
        <v>3858</v>
      </c>
      <c r="B27" s="160" t="s">
        <v>3859</v>
      </c>
      <c r="C27" s="161" t="s">
        <v>3860</v>
      </c>
      <c r="D27" s="162"/>
      <c r="E27" s="161" t="s">
        <v>3861</v>
      </c>
      <c r="F27" s="163" t="s">
        <v>3862</v>
      </c>
      <c r="G27" s="134"/>
    </row>
    <row r="28" spans="1:7" ht="18.75" customHeight="1" x14ac:dyDescent="0.25">
      <c r="A28" s="148"/>
      <c r="B28" s="144" t="s">
        <v>3863</v>
      </c>
      <c r="C28" s="193">
        <v>734413</v>
      </c>
      <c r="D28" s="165"/>
      <c r="E28" s="193">
        <v>734413</v>
      </c>
      <c r="F28" s="166">
        <f>SUM(C28-E28)</f>
        <v>0</v>
      </c>
      <c r="G28" s="134"/>
    </row>
    <row r="29" spans="1:7" ht="18.75" customHeight="1" x14ac:dyDescent="0.25">
      <c r="A29" s="148"/>
      <c r="B29" s="167" t="s">
        <v>3864</v>
      </c>
      <c r="C29" s="164">
        <v>733223</v>
      </c>
      <c r="D29" s="168" t="s">
        <v>3865</v>
      </c>
      <c r="E29" s="164">
        <v>733223</v>
      </c>
      <c r="F29" s="169">
        <f>SUM(C29-E29)</f>
        <v>0</v>
      </c>
      <c r="G29" s="134"/>
    </row>
    <row r="30" spans="1:7" ht="18.75" customHeight="1" x14ac:dyDescent="0.3">
      <c r="A30" s="260"/>
      <c r="B30" s="260"/>
      <c r="C30" s="260"/>
      <c r="D30" s="260"/>
      <c r="E30" s="260"/>
      <c r="F30" s="260"/>
      <c r="G30" s="134"/>
    </row>
    <row r="31" spans="1:7" ht="15.75" x14ac:dyDescent="0.25">
      <c r="A31" s="148" t="s">
        <v>3866</v>
      </c>
      <c r="B31" s="170" t="s">
        <v>3867</v>
      </c>
      <c r="C31" s="171"/>
      <c r="D31" s="310" t="s">
        <v>3868</v>
      </c>
      <c r="E31" s="311"/>
      <c r="F31" s="311"/>
      <c r="G31" s="311"/>
    </row>
    <row r="32" spans="1:7" ht="15.75" x14ac:dyDescent="0.25">
      <c r="A32" s="148"/>
      <c r="B32" s="172" t="s">
        <v>3869</v>
      </c>
      <c r="C32" s="173">
        <f>C37+C39</f>
        <v>0</v>
      </c>
      <c r="D32" s="134"/>
      <c r="E32" s="134"/>
      <c r="F32" s="134"/>
      <c r="G32" s="134"/>
    </row>
    <row r="33" spans="1:7" ht="6.75" customHeight="1" x14ac:dyDescent="0.25">
      <c r="A33" s="148"/>
      <c r="B33" s="174"/>
      <c r="C33" s="175"/>
      <c r="D33" s="134"/>
      <c r="E33" s="134"/>
      <c r="F33" s="134"/>
      <c r="G33" s="134"/>
    </row>
    <row r="34" spans="1:7" ht="15.75" x14ac:dyDescent="0.25">
      <c r="A34" s="148"/>
      <c r="B34" s="144" t="s">
        <v>3870</v>
      </c>
      <c r="C34" s="176" t="s">
        <v>3871</v>
      </c>
      <c r="D34" s="134"/>
      <c r="E34" s="134"/>
      <c r="F34" s="134"/>
      <c r="G34" s="134"/>
    </row>
    <row r="35" spans="1:7" ht="15.75" x14ac:dyDescent="0.25">
      <c r="A35" s="148"/>
      <c r="B35" s="144" t="s">
        <v>3872</v>
      </c>
      <c r="C35" s="177">
        <v>0</v>
      </c>
      <c r="D35" s="134"/>
      <c r="E35" s="134"/>
      <c r="F35" s="134"/>
      <c r="G35" s="134"/>
    </row>
    <row r="36" spans="1:7" ht="15.75" x14ac:dyDescent="0.25">
      <c r="A36" s="148"/>
      <c r="B36" s="144" t="s">
        <v>3873</v>
      </c>
      <c r="C36" s="177">
        <v>0</v>
      </c>
      <c r="D36" s="134"/>
      <c r="E36" s="134"/>
      <c r="F36" s="134"/>
      <c r="G36" s="134"/>
    </row>
    <row r="37" spans="1:7" ht="15.75" x14ac:dyDescent="0.25">
      <c r="A37" s="148"/>
      <c r="B37" s="144" t="s">
        <v>3874</v>
      </c>
      <c r="C37" s="166">
        <f>SUM(C35:C36)</f>
        <v>0</v>
      </c>
      <c r="D37" s="134"/>
      <c r="E37" s="134"/>
      <c r="F37" s="134"/>
      <c r="G37" s="134"/>
    </row>
    <row r="38" spans="1:7" ht="15.75" x14ac:dyDescent="0.25">
      <c r="A38" s="148"/>
      <c r="B38" s="144"/>
      <c r="C38" s="166"/>
      <c r="D38" s="134"/>
      <c r="E38" s="134"/>
      <c r="F38" s="134"/>
      <c r="G38" s="134"/>
    </row>
    <row r="39" spans="1:7" ht="15.75" x14ac:dyDescent="0.25">
      <c r="A39" s="148"/>
      <c r="B39" s="178" t="s">
        <v>3875</v>
      </c>
      <c r="C39" s="179">
        <f>SUM(Table14[Amount])</f>
        <v>0</v>
      </c>
      <c r="D39" s="134"/>
      <c r="E39" s="134"/>
      <c r="F39" s="134"/>
      <c r="G39" s="134"/>
    </row>
    <row r="40" spans="1:7" ht="15.75" x14ac:dyDescent="0.25">
      <c r="A40" s="148"/>
      <c r="B40" s="180" t="s">
        <v>3876</v>
      </c>
      <c r="C40" s="181" t="s">
        <v>3871</v>
      </c>
      <c r="D40" s="134"/>
      <c r="E40" s="134"/>
      <c r="F40" s="134"/>
      <c r="G40" s="134"/>
    </row>
    <row r="41" spans="1:7" ht="15.75" x14ac:dyDescent="0.25">
      <c r="A41" s="148"/>
      <c r="B41" s="182" t="s">
        <v>3877</v>
      </c>
      <c r="C41" s="177"/>
      <c r="D41" s="134"/>
      <c r="E41" s="134"/>
      <c r="F41" s="134"/>
      <c r="G41" s="134"/>
    </row>
    <row r="42" spans="1:7" ht="15.75" x14ac:dyDescent="0.25">
      <c r="A42" s="148"/>
      <c r="B42" s="182" t="s">
        <v>3878</v>
      </c>
      <c r="C42" s="177"/>
      <c r="D42" s="134"/>
      <c r="E42" s="134"/>
      <c r="F42" s="134"/>
      <c r="G42" s="134"/>
    </row>
    <row r="43" spans="1:7" ht="15.75" x14ac:dyDescent="0.25">
      <c r="A43" s="148"/>
      <c r="B43" s="182" t="s">
        <v>3879</v>
      </c>
      <c r="C43" s="177"/>
      <c r="D43" s="134"/>
      <c r="E43" s="134"/>
      <c r="F43" s="134"/>
      <c r="G43" s="134"/>
    </row>
    <row r="44" spans="1:7" ht="15.75" x14ac:dyDescent="0.25">
      <c r="A44" s="148"/>
      <c r="B44" s="182" t="s">
        <v>3880</v>
      </c>
      <c r="C44" s="177"/>
      <c r="D44" s="134"/>
      <c r="E44" s="134"/>
      <c r="F44" s="134"/>
      <c r="G44" s="134"/>
    </row>
    <row r="45" spans="1:7" ht="15.75" x14ac:dyDescent="0.25">
      <c r="A45" s="148"/>
      <c r="B45" s="182" t="s">
        <v>3881</v>
      </c>
      <c r="C45" s="177"/>
      <c r="D45" s="134"/>
      <c r="E45" s="134"/>
      <c r="F45" s="134"/>
      <c r="G45" s="134"/>
    </row>
    <row r="46" spans="1:7" ht="15.75" x14ac:dyDescent="0.25">
      <c r="A46" s="148"/>
      <c r="B46" s="182" t="s">
        <v>3882</v>
      </c>
      <c r="C46" s="177"/>
      <c r="D46" s="134"/>
      <c r="E46" s="134"/>
      <c r="F46" s="134"/>
      <c r="G46" s="134"/>
    </row>
    <row r="47" spans="1:7" ht="15.75" x14ac:dyDescent="0.25">
      <c r="A47" s="148"/>
      <c r="B47" s="183" t="s">
        <v>3883</v>
      </c>
      <c r="C47" s="184"/>
      <c r="D47" s="134"/>
      <c r="E47" s="134"/>
      <c r="F47" s="134"/>
      <c r="G47" s="134"/>
    </row>
    <row r="48" spans="1:7" ht="15.75" x14ac:dyDescent="0.25">
      <c r="A48" s="148"/>
      <c r="B48" s="136"/>
      <c r="C48" s="185"/>
      <c r="D48" s="134"/>
      <c r="E48" s="134"/>
      <c r="F48" s="134"/>
      <c r="G48" s="134"/>
    </row>
    <row r="49" spans="1:7" ht="15.75" x14ac:dyDescent="0.25">
      <c r="A49" s="148"/>
      <c r="B49" s="186"/>
      <c r="C49" s="134"/>
      <c r="D49" s="134"/>
      <c r="E49" s="134"/>
      <c r="F49" s="134"/>
      <c r="G49" s="134"/>
    </row>
    <row r="50" spans="1:7" ht="15.75" x14ac:dyDescent="0.25">
      <c r="A50" s="148"/>
      <c r="B50" s="187"/>
      <c r="C50" s="188"/>
      <c r="D50" s="188"/>
      <c r="E50" s="189"/>
      <c r="F50" s="188"/>
      <c r="G50" s="134"/>
    </row>
  </sheetData>
  <sheetProtection sheet="1" selectLockedCells="1"/>
  <mergeCells count="4">
    <mergeCell ref="A10:F10"/>
    <mergeCell ref="C23:F23"/>
    <mergeCell ref="A25:F25"/>
    <mergeCell ref="D31:G31"/>
  </mergeCells>
  <pageMargins left="0.70866141732283472" right="0.70866141732283472" top="0.74803149606299213" bottom="0.74803149606299213" header="0.31496062992125984" footer="0.31496062992125984"/>
  <pageSetup paperSize="8" scale="81" orientation="landscape" cellComments="asDisplayed"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3" ma:contentTypeDescription="Create a new document." ma:contentTypeScope="" ma:versionID="65e9c889db7755b9bb6c2c30fdaec917">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ca3df11ae29e22fba1bf780d818bdf58"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7c7aaf3-e526-47b6-9e6a-014ac67d4cb7">
      <UserInfo>
        <DisplayName>Gemma Wright</DisplayName>
        <AccountId>3983</AccountId>
        <AccountType/>
      </UserInfo>
      <UserInfo>
        <DisplayName>Anna Vernon</DisplayName>
        <AccountId>527</AccountId>
        <AccountType/>
      </UserInfo>
    </SharedWithUsers>
  </documentManagement>
</p:properties>
</file>

<file path=customXml/itemProps1.xml><?xml version="1.0" encoding="utf-8"?>
<ds:datastoreItem xmlns:ds="http://schemas.openxmlformats.org/officeDocument/2006/customXml" ds:itemID="{4B1C02FC-B7CD-429C-98F4-BE2739FA4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9C04D2-825E-41E5-B57E-773435E3A024}">
  <ds:schemaRefs>
    <ds:schemaRef ds:uri="http://schemas.microsoft.com/sharepoint/v3/contenttype/forms"/>
  </ds:schemaRefs>
</ds:datastoreItem>
</file>

<file path=customXml/itemProps3.xml><?xml version="1.0" encoding="utf-8"?>
<ds:datastoreItem xmlns:ds="http://schemas.openxmlformats.org/officeDocument/2006/customXml" ds:itemID="{68D6DCC0-04EB-45CF-9CCF-4734B554EE64}">
  <ds:schemaRefs>
    <ds:schemaRef ds:uri="http://schemas.microsoft.com/office/2006/metadata/properties"/>
    <ds:schemaRef ds:uri="http://schemas.microsoft.com/office/infopath/2007/PartnerControls"/>
    <ds:schemaRef ds:uri="27c7aaf3-e526-47b6-9e6a-014ac67d4c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definitions</vt:lpstr>
      <vt:lpstr>Using block grants towards a TA</vt:lpstr>
      <vt:lpstr>Jisc APC template v6</vt:lpstr>
      <vt:lpstr>TA Data Source notes</vt:lpstr>
      <vt:lpstr>Constrained values</vt:lpstr>
      <vt:lpstr>Discounts, memberships &amp; pre-pa</vt:lpstr>
      <vt:lpstr>Transitional Agreement</vt:lpstr>
      <vt:lpstr>RCUK compliance summary</vt:lpstr>
      <vt:lpstr>'Jisc APC template v6'!Print_Area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Shamash</dc:creator>
  <cp:keywords/>
  <dc:description/>
  <cp:lastModifiedBy>User</cp:lastModifiedBy>
  <cp:revision/>
  <dcterms:created xsi:type="dcterms:W3CDTF">2016-08-09T14:04:46Z</dcterms:created>
  <dcterms:modified xsi:type="dcterms:W3CDTF">2022-03-04T10:55:48Z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IsMyDocuments">
    <vt:bool>true</vt:bool>
  </property>
  <property fmtid="{D5CDD505-2E9C-101B-9397-08002B2CF9AE}" pid="4" name="AuthorIds_UIVersion_512">
    <vt:lpwstr>25</vt:lpwstr>
  </property>
  <property fmtid="{D5CDD505-2E9C-101B-9397-08002B2CF9AE}" pid="5" name="DocOriginBU">
    <vt:lpwstr/>
  </property>
  <property fmtid="{D5CDD505-2E9C-101B-9397-08002B2CF9AE}" pid="6" name="SecurityClassification">
    <vt:lpwstr/>
  </property>
  <property fmtid="{D5CDD505-2E9C-101B-9397-08002B2CF9AE}" pid="7" name="DocumentType">
    <vt:lpwstr/>
  </property>
  <property fmtid="{D5CDD505-2E9C-101B-9397-08002B2CF9AE}" pid="8" name="_dlc_DocIdItemGuid">
    <vt:lpwstr>99634e9e-8cd1-4962-9263-f745e45b7a7b</vt:lpwstr>
  </property>
</Properties>
</file>