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Working from Home\"/>
    </mc:Choice>
  </mc:AlternateContent>
  <xr:revisionPtr revIDLastSave="0" documentId="8_{15804A89-5416-46A1-9050-1369213BCF39}" xr6:coauthVersionLast="45" xr6:coauthVersionMax="45" xr10:uidLastSave="{00000000-0000-0000-0000-000000000000}"/>
  <bookViews>
    <workbookView xWindow="1170" yWindow="1170" windowWidth="15330" windowHeight="9570" activeTab="1" xr2:uid="{ABE605DD-D4F6-8B45-8E4A-14678E7BAA9E}"/>
  </bookViews>
  <sheets>
    <sheet name="P data" sheetId="1" r:id="rId1"/>
    <sheet name="E 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06" i="2" l="1"/>
  <c r="P406" i="2"/>
  <c r="L406" i="2"/>
  <c r="K406" i="2"/>
  <c r="J406" i="2"/>
  <c r="I406" i="2"/>
  <c r="Q382" i="2"/>
  <c r="P382" i="2"/>
  <c r="L382" i="2"/>
  <c r="K382" i="2"/>
  <c r="J382" i="2"/>
  <c r="I382" i="2"/>
  <c r="Q376" i="2"/>
  <c r="P376" i="2"/>
  <c r="L376" i="2"/>
  <c r="K376" i="2"/>
  <c r="J376" i="2"/>
  <c r="I376" i="2"/>
  <c r="Q369" i="2"/>
  <c r="P369" i="2"/>
  <c r="L369" i="2"/>
  <c r="K369" i="2"/>
  <c r="J369" i="2"/>
  <c r="I369" i="2"/>
  <c r="Q364" i="2"/>
  <c r="P364" i="2"/>
  <c r="L364" i="2"/>
  <c r="K364" i="2"/>
  <c r="J364" i="2"/>
  <c r="I364" i="2"/>
  <c r="Q360" i="2"/>
  <c r="P360" i="2"/>
  <c r="L360" i="2"/>
  <c r="K360" i="2"/>
  <c r="J360" i="2"/>
  <c r="I360" i="2"/>
  <c r="Q355" i="2"/>
  <c r="P355" i="2"/>
  <c r="L355" i="2" a="1"/>
  <c r="L355" i="2" s="1"/>
  <c r="K355" i="2" a="1"/>
  <c r="K355" i="2" s="1"/>
  <c r="J355" i="2"/>
  <c r="I355" i="2"/>
  <c r="Q334" i="2"/>
  <c r="P334" i="2"/>
  <c r="L334" i="2"/>
  <c r="K334" i="2"/>
  <c r="J334" i="2"/>
  <c r="I334" i="2"/>
  <c r="Q327" i="2"/>
  <c r="P327" i="2"/>
  <c r="L327" i="2"/>
  <c r="K327" i="2"/>
  <c r="J327" i="2"/>
  <c r="I327" i="2"/>
  <c r="Q322" i="2"/>
  <c r="P322" i="2"/>
  <c r="L322" i="2"/>
  <c r="K322" i="2"/>
  <c r="J322" i="2"/>
  <c r="I322" i="2"/>
  <c r="Q315" i="2"/>
  <c r="P315" i="2"/>
  <c r="L315" i="2"/>
  <c r="K315" i="2"/>
  <c r="J315" i="2"/>
  <c r="I315" i="2"/>
  <c r="Q309" i="2"/>
  <c r="P309" i="2"/>
  <c r="L309" i="2"/>
  <c r="K309" i="2"/>
  <c r="J309" i="2"/>
  <c r="I309" i="2"/>
  <c r="Q302" i="2"/>
  <c r="P302" i="2"/>
  <c r="L302" i="2"/>
  <c r="K302" i="2"/>
  <c r="J302" i="2"/>
  <c r="I302" i="2"/>
  <c r="Q296" i="2"/>
  <c r="P296" i="2"/>
  <c r="L296" i="2"/>
  <c r="K296" i="2"/>
  <c r="J296" i="2"/>
  <c r="I296" i="2"/>
  <c r="Q287" i="2"/>
  <c r="P287" i="2"/>
  <c r="L287" i="2"/>
  <c r="K287" i="2"/>
  <c r="J287" i="2"/>
  <c r="I287" i="2"/>
  <c r="Q277" i="2"/>
  <c r="P277" i="2"/>
  <c r="L277" i="2"/>
  <c r="K277" i="2"/>
  <c r="J277" i="2"/>
  <c r="I277" i="2"/>
  <c r="Q267" i="2"/>
  <c r="P267" i="2"/>
  <c r="L267" i="2"/>
  <c r="K267" i="2"/>
  <c r="J267" i="2"/>
  <c r="I267" i="2"/>
  <c r="Q260" i="2"/>
  <c r="P260" i="2"/>
  <c r="L260" i="2"/>
  <c r="K260" i="2"/>
  <c r="J260" i="2"/>
  <c r="I260" i="2"/>
  <c r="Q254" i="2"/>
  <c r="P254" i="2"/>
  <c r="L254" i="2"/>
  <c r="K254" i="2"/>
  <c r="J254" i="2"/>
  <c r="I254" i="2"/>
  <c r="Q244" i="2"/>
  <c r="P244" i="2"/>
  <c r="L244" i="2"/>
  <c r="K244" i="2"/>
  <c r="J244" i="2"/>
  <c r="I244" i="2"/>
  <c r="Q236" i="2"/>
  <c r="P236" i="2"/>
  <c r="L236" i="2"/>
  <c r="K236" i="2"/>
  <c r="J236" i="2"/>
  <c r="I236" i="2"/>
  <c r="Q229" i="2"/>
  <c r="P229" i="2"/>
  <c r="L229" i="2"/>
  <c r="K229" i="2"/>
  <c r="J229" i="2"/>
  <c r="I229" i="2"/>
  <c r="Q222" i="2"/>
  <c r="P222" i="2"/>
  <c r="L222" i="2"/>
  <c r="K222" i="2"/>
  <c r="J222" i="2"/>
  <c r="I222" i="2"/>
  <c r="Q214" i="2"/>
  <c r="P214" i="2"/>
  <c r="L214" i="2"/>
  <c r="K214" i="2"/>
  <c r="J214" i="2"/>
  <c r="I214" i="2"/>
  <c r="Q210" i="2"/>
  <c r="P210" i="2"/>
  <c r="L210" i="2"/>
  <c r="K210" i="2"/>
  <c r="J210" i="2"/>
  <c r="I210" i="2"/>
  <c r="Q205" i="2"/>
  <c r="P205" i="2"/>
  <c r="L205" i="2"/>
  <c r="K205" i="2"/>
  <c r="J205" i="2"/>
  <c r="I205" i="2"/>
  <c r="Q198" i="2"/>
  <c r="P198" i="2"/>
  <c r="L198" i="2"/>
  <c r="K198" i="2"/>
  <c r="J198" i="2"/>
  <c r="I198" i="2"/>
  <c r="Q190" i="2"/>
  <c r="P190" i="2"/>
  <c r="L190" i="2"/>
  <c r="K190" i="2"/>
  <c r="J190" i="2"/>
  <c r="I190" i="2"/>
  <c r="Q182" i="2"/>
  <c r="P182" i="2"/>
  <c r="L182" i="2"/>
  <c r="K182" i="2"/>
  <c r="J182" i="2"/>
  <c r="I182" i="2"/>
  <c r="Q173" i="2"/>
  <c r="P173" i="2"/>
  <c r="L173" i="2"/>
  <c r="K173" i="2"/>
  <c r="J173" i="2"/>
  <c r="I173" i="2"/>
  <c r="Q168" i="2"/>
  <c r="P168" i="2"/>
  <c r="L168" i="2"/>
  <c r="K168" i="2"/>
  <c r="J168" i="2"/>
  <c r="I168" i="2"/>
  <c r="Q164" i="2"/>
  <c r="P164" i="2"/>
  <c r="L164" i="2"/>
  <c r="K164" i="2"/>
  <c r="J164" i="2"/>
  <c r="I164" i="2"/>
  <c r="Q156" i="2"/>
  <c r="P156" i="2"/>
  <c r="L156" i="2"/>
  <c r="K156" i="2"/>
  <c r="J156" i="2"/>
  <c r="I156" i="2"/>
  <c r="Q152" i="2"/>
  <c r="P152" i="2"/>
  <c r="L152" i="2"/>
  <c r="K152" i="2"/>
  <c r="J152" i="2"/>
  <c r="I152" i="2"/>
  <c r="Q146" i="2"/>
  <c r="P146" i="2"/>
  <c r="L146" i="2"/>
  <c r="K146" i="2"/>
  <c r="J146" i="2"/>
  <c r="I146" i="2"/>
  <c r="Q141" i="2"/>
  <c r="P141" i="2"/>
  <c r="L141" i="2"/>
  <c r="K141" i="2"/>
  <c r="J141" i="2"/>
  <c r="I141" i="2"/>
  <c r="Q118" i="2"/>
  <c r="P118" i="2"/>
  <c r="L118" i="2"/>
  <c r="K118" i="2"/>
  <c r="J118" i="2"/>
  <c r="I118" i="2"/>
  <c r="Q112" i="2"/>
  <c r="P112" i="2"/>
  <c r="L112" i="2"/>
  <c r="K112" i="2"/>
  <c r="J112" i="2"/>
  <c r="I112" i="2"/>
  <c r="Q107" i="2"/>
  <c r="P107" i="2"/>
  <c r="L107" i="2"/>
  <c r="K107" i="2"/>
  <c r="J107" i="2"/>
  <c r="I107" i="2"/>
  <c r="Q104" i="2"/>
  <c r="P104" i="2"/>
  <c r="L104" i="2"/>
  <c r="K104" i="2"/>
  <c r="J104" i="2"/>
  <c r="I104" i="2"/>
  <c r="Q98" i="2"/>
  <c r="P98" i="2"/>
  <c r="L98" i="2"/>
  <c r="K98" i="2"/>
  <c r="J98" i="2"/>
  <c r="I98" i="2"/>
  <c r="Q91" i="2"/>
  <c r="P91" i="2"/>
  <c r="L91" i="2"/>
  <c r="K91" i="2"/>
  <c r="J91" i="2"/>
  <c r="I91" i="2"/>
  <c r="Q85" i="2"/>
  <c r="P85" i="2"/>
  <c r="L85" i="2"/>
  <c r="K85" i="2"/>
  <c r="J85" i="2"/>
  <c r="I85" i="2"/>
  <c r="Q81" i="2"/>
  <c r="P81" i="2"/>
  <c r="L81" i="2"/>
  <c r="K81" i="2"/>
  <c r="J81" i="2"/>
  <c r="I81" i="2"/>
  <c r="Q74" i="2"/>
  <c r="P74" i="2"/>
  <c r="L74" i="2"/>
  <c r="K74" i="2"/>
  <c r="J74" i="2"/>
  <c r="I74" i="2"/>
  <c r="Q67" i="2"/>
  <c r="P67" i="2"/>
  <c r="L67" i="2"/>
  <c r="K67" i="2"/>
  <c r="J67" i="2"/>
  <c r="I67" i="2"/>
  <c r="Q56" i="2"/>
  <c r="P56" i="2"/>
  <c r="L56" i="2"/>
  <c r="K56" i="2"/>
  <c r="J56" i="2"/>
  <c r="I56" i="2"/>
  <c r="Q51" i="2"/>
  <c r="P51" i="2"/>
  <c r="L51" i="2"/>
  <c r="K51" i="2"/>
  <c r="J51" i="2"/>
  <c r="I51" i="2"/>
  <c r="Q41" i="2"/>
  <c r="P41" i="2"/>
  <c r="L41" i="2"/>
  <c r="K41" i="2"/>
  <c r="J41" i="2"/>
  <c r="I41" i="2"/>
  <c r="Q35" i="2"/>
  <c r="P35" i="2"/>
  <c r="L35" i="2"/>
  <c r="K35" i="2"/>
  <c r="J35" i="2"/>
  <c r="I35" i="2"/>
  <c r="Q27" i="2"/>
  <c r="P27" i="2"/>
  <c r="L27" i="2"/>
  <c r="K27" i="2"/>
  <c r="J27" i="2"/>
  <c r="I27" i="2"/>
  <c r="Q21" i="2"/>
  <c r="P21" i="2"/>
  <c r="L21" i="2"/>
  <c r="K21" i="2"/>
  <c r="J21" i="2"/>
  <c r="I21" i="2"/>
  <c r="Q15" i="2"/>
  <c r="P15" i="2"/>
  <c r="L15" i="2"/>
  <c r="K15" i="2"/>
  <c r="J15" i="2"/>
  <c r="I15" i="2"/>
  <c r="Q12" i="2"/>
  <c r="P12" i="2"/>
  <c r="L12" i="2"/>
  <c r="K12" i="2"/>
  <c r="J12" i="2"/>
  <c r="I12" i="2"/>
  <c r="Q9" i="2"/>
  <c r="P9" i="2"/>
  <c r="L9" i="2"/>
  <c r="K9" i="2"/>
  <c r="J9" i="2"/>
  <c r="I9" i="2"/>
  <c r="Q6" i="2"/>
  <c r="P6" i="2"/>
  <c r="L6" i="2"/>
  <c r="K6" i="2"/>
  <c r="J6" i="2"/>
  <c r="I6" i="2"/>
  <c r="Q508" i="1"/>
  <c r="P508" i="1"/>
  <c r="L508" i="1"/>
  <c r="K508" i="1"/>
  <c r="J508" i="1"/>
  <c r="I508" i="1"/>
  <c r="Q505" i="1"/>
  <c r="P505" i="1"/>
  <c r="L505" i="1"/>
  <c r="K505" i="1"/>
  <c r="J505" i="1"/>
  <c r="I505" i="1"/>
  <c r="Q499" i="1"/>
  <c r="P499" i="1"/>
  <c r="L499" i="1"/>
  <c r="K499" i="1"/>
  <c r="J499" i="1"/>
  <c r="I499" i="1"/>
  <c r="Q491" i="1"/>
  <c r="P491" i="1"/>
  <c r="L491" i="1"/>
  <c r="K491" i="1"/>
  <c r="J491" i="1"/>
  <c r="I491" i="1"/>
  <c r="Q487" i="1"/>
  <c r="P487" i="1"/>
  <c r="L487" i="1"/>
  <c r="K487" i="1"/>
  <c r="J487" i="1"/>
  <c r="I487" i="1"/>
  <c r="Q478" i="1"/>
  <c r="P478" i="1"/>
  <c r="L478" i="1"/>
  <c r="K478" i="1"/>
  <c r="J478" i="1"/>
  <c r="I478" i="1"/>
  <c r="Q473" i="1"/>
  <c r="P473" i="1"/>
  <c r="L473" i="1"/>
  <c r="K473" i="1"/>
  <c r="J473" i="1"/>
  <c r="I473" i="1"/>
  <c r="Q466" i="1"/>
  <c r="P466" i="1"/>
  <c r="L466" i="1"/>
  <c r="K466" i="1"/>
  <c r="J466" i="1"/>
  <c r="I466" i="1"/>
  <c r="Q458" i="1"/>
  <c r="P458" i="1"/>
  <c r="L458" i="1"/>
  <c r="K458" i="1"/>
  <c r="J458" i="1"/>
  <c r="I458" i="1"/>
  <c r="Q453" i="1"/>
  <c r="P453" i="1"/>
  <c r="L453" i="1"/>
  <c r="K453" i="1"/>
  <c r="J453" i="1"/>
  <c r="I453" i="1"/>
  <c r="Q446" i="1"/>
  <c r="P446" i="1"/>
  <c r="L446" i="1"/>
  <c r="K446" i="1"/>
  <c r="J446" i="1"/>
  <c r="I446" i="1"/>
  <c r="Q441" i="1"/>
  <c r="P441" i="1"/>
  <c r="L441" i="1"/>
  <c r="K441" i="1"/>
  <c r="J441" i="1"/>
  <c r="I441" i="1"/>
  <c r="Q438" i="1"/>
  <c r="P438" i="1"/>
  <c r="L438" i="1"/>
  <c r="K438" i="1"/>
  <c r="J438" i="1"/>
  <c r="I438" i="1"/>
  <c r="Q427" i="1"/>
  <c r="P427" i="1"/>
  <c r="L427" i="1"/>
  <c r="K427" i="1"/>
  <c r="J427" i="1"/>
  <c r="I427" i="1"/>
  <c r="Q423" i="1"/>
  <c r="P423" i="1"/>
  <c r="L423" i="1"/>
  <c r="K423" i="1"/>
  <c r="J423" i="1"/>
  <c r="I423" i="1"/>
  <c r="Q421" i="1"/>
  <c r="P421" i="1"/>
  <c r="L421" i="1"/>
  <c r="K421" i="1"/>
  <c r="J421" i="1"/>
  <c r="I421" i="1"/>
  <c r="Q416" i="1"/>
  <c r="P416" i="1"/>
  <c r="L416" i="1"/>
  <c r="K416" i="1"/>
  <c r="J416" i="1"/>
  <c r="I416" i="1"/>
  <c r="Q412" i="1"/>
  <c r="P412" i="1"/>
  <c r="L412" i="1"/>
  <c r="K412" i="1"/>
  <c r="J412" i="1"/>
  <c r="I412" i="1"/>
  <c r="Q405" i="1"/>
  <c r="P405" i="1"/>
  <c r="L405" i="1"/>
  <c r="K405" i="1"/>
  <c r="J405" i="1"/>
  <c r="I405" i="1"/>
  <c r="Q400" i="1"/>
  <c r="P400" i="1"/>
  <c r="L400" i="1"/>
  <c r="K400" i="1"/>
  <c r="J400" i="1"/>
  <c r="I400" i="1"/>
  <c r="Q394" i="1"/>
  <c r="P394" i="1"/>
  <c r="L394" i="1"/>
  <c r="K394" i="1"/>
  <c r="J394" i="1"/>
  <c r="I394" i="1"/>
  <c r="Q391" i="1"/>
  <c r="P391" i="1"/>
  <c r="L391" i="1"/>
  <c r="K391" i="1"/>
  <c r="J391" i="1"/>
  <c r="I391" i="1"/>
  <c r="Q388" i="1"/>
  <c r="P388" i="1"/>
  <c r="L388" i="1"/>
  <c r="K388" i="1"/>
  <c r="J388" i="1"/>
  <c r="I388" i="1"/>
  <c r="Q383" i="1"/>
  <c r="P383" i="1"/>
  <c r="L383" i="1"/>
  <c r="K383" i="1"/>
  <c r="J383" i="1"/>
  <c r="I383" i="1"/>
  <c r="Q378" i="1"/>
  <c r="P378" i="1"/>
  <c r="L378" i="1"/>
  <c r="K378" i="1"/>
  <c r="J378" i="1"/>
  <c r="I378" i="1"/>
  <c r="Q375" i="1"/>
  <c r="P375" i="1"/>
  <c r="L375" i="1"/>
  <c r="K375" i="1"/>
  <c r="J375" i="1"/>
  <c r="I375" i="1"/>
  <c r="Q371" i="1"/>
  <c r="P371" i="1"/>
  <c r="L371" i="1"/>
  <c r="K371" i="1"/>
  <c r="J371" i="1"/>
  <c r="I371" i="1"/>
  <c r="Q366" i="1"/>
  <c r="P366" i="1"/>
  <c r="L366" i="1"/>
  <c r="K366" i="1"/>
  <c r="J366" i="1"/>
  <c r="I366" i="1"/>
  <c r="Q360" i="1"/>
  <c r="P360" i="1"/>
  <c r="L360" i="1"/>
  <c r="K360" i="1"/>
  <c r="J360" i="1"/>
  <c r="I360" i="1"/>
  <c r="Q355" i="1"/>
  <c r="P355" i="1"/>
  <c r="L355" i="1"/>
  <c r="K355" i="1"/>
  <c r="J355" i="1"/>
  <c r="I355" i="1"/>
  <c r="Q346" i="1"/>
  <c r="P346" i="1"/>
  <c r="L346" i="1"/>
  <c r="K346" i="1"/>
  <c r="J346" i="1"/>
  <c r="I346" i="1"/>
  <c r="Q340" i="1"/>
  <c r="P340" i="1"/>
  <c r="L340" i="1"/>
  <c r="K340" i="1"/>
  <c r="J340" i="1"/>
  <c r="I340" i="1"/>
  <c r="Q336" i="1"/>
  <c r="P336" i="1"/>
  <c r="L336" i="1"/>
  <c r="K336" i="1"/>
  <c r="J336" i="1"/>
  <c r="I336" i="1"/>
  <c r="Q331" i="1"/>
  <c r="P331" i="1"/>
  <c r="L331" i="1"/>
  <c r="K331" i="1"/>
  <c r="J331" i="1"/>
  <c r="I331" i="1"/>
  <c r="Q322" i="1"/>
  <c r="P322" i="1"/>
  <c r="L322" i="1"/>
  <c r="K322" i="1"/>
  <c r="J322" i="1"/>
  <c r="I322" i="1"/>
  <c r="Q318" i="1"/>
  <c r="P318" i="1"/>
  <c r="L318" i="1"/>
  <c r="K318" i="1"/>
  <c r="J318" i="1"/>
  <c r="I318" i="1"/>
  <c r="Q314" i="1"/>
  <c r="P314" i="1"/>
  <c r="L314" i="1"/>
  <c r="K314" i="1"/>
  <c r="J314" i="1"/>
  <c r="I314" i="1"/>
  <c r="Q310" i="1"/>
  <c r="P310" i="1"/>
  <c r="L310" i="1"/>
  <c r="K310" i="1"/>
  <c r="J310" i="1"/>
  <c r="I310" i="1"/>
  <c r="Q306" i="1"/>
  <c r="P306" i="1"/>
  <c r="L306" i="1"/>
  <c r="K306" i="1"/>
  <c r="J306" i="1"/>
  <c r="I306" i="1"/>
  <c r="Q301" i="1"/>
  <c r="P301" i="1"/>
  <c r="L301" i="1"/>
  <c r="K301" i="1"/>
  <c r="J301" i="1"/>
  <c r="I301" i="1"/>
  <c r="Q295" i="1"/>
  <c r="P295" i="1"/>
  <c r="L295" i="1"/>
  <c r="K295" i="1"/>
  <c r="J295" i="1"/>
  <c r="I295" i="1"/>
  <c r="Q290" i="1"/>
  <c r="P290" i="1"/>
  <c r="L290" i="1"/>
  <c r="K290" i="1"/>
  <c r="J290" i="1"/>
  <c r="I290" i="1"/>
  <c r="Q287" i="1"/>
  <c r="P287" i="1"/>
  <c r="L287" i="1"/>
  <c r="K287" i="1"/>
  <c r="J287" i="1"/>
  <c r="I287" i="1"/>
  <c r="Q280" i="1"/>
  <c r="P280" i="1"/>
  <c r="L280" i="1"/>
  <c r="K280" i="1"/>
  <c r="J280" i="1"/>
  <c r="I280" i="1"/>
  <c r="Q277" i="1"/>
  <c r="P277" i="1"/>
  <c r="L277" i="1"/>
  <c r="K277" i="1"/>
  <c r="J277" i="1"/>
  <c r="I277" i="1"/>
  <c r="Q271" i="1"/>
  <c r="P271" i="1"/>
  <c r="L271" i="1"/>
  <c r="K271" i="1"/>
  <c r="J271" i="1"/>
  <c r="I271" i="1"/>
  <c r="Q266" i="1"/>
  <c r="P266" i="1"/>
  <c r="L266" i="1"/>
  <c r="K266" i="1"/>
  <c r="J266" i="1"/>
  <c r="I266" i="1"/>
  <c r="Q260" i="1"/>
  <c r="P260" i="1"/>
  <c r="L260" i="1"/>
  <c r="K260" i="1"/>
  <c r="J260" i="1"/>
  <c r="I260" i="1"/>
  <c r="Q239" i="1"/>
  <c r="P239" i="1"/>
  <c r="L239" i="1"/>
  <c r="K239" i="1"/>
  <c r="J239" i="1"/>
  <c r="I239" i="1"/>
  <c r="Q234" i="1"/>
  <c r="P234" i="1"/>
  <c r="L234" i="1"/>
  <c r="K234" i="1"/>
  <c r="J234" i="1"/>
  <c r="I234" i="1"/>
  <c r="Q231" i="1"/>
  <c r="P231" i="1"/>
  <c r="L231" i="1"/>
  <c r="K231" i="1"/>
  <c r="J231" i="1"/>
  <c r="I231" i="1"/>
  <c r="Q225" i="1"/>
  <c r="P225" i="1"/>
  <c r="L225" i="1"/>
  <c r="K225" i="1"/>
  <c r="J225" i="1"/>
  <c r="I225" i="1"/>
  <c r="Q222" i="1"/>
  <c r="P222" i="1"/>
  <c r="L222" i="1"/>
  <c r="K222" i="1"/>
  <c r="J222" i="1"/>
  <c r="I222" i="1"/>
  <c r="Q216" i="1"/>
  <c r="P216" i="1"/>
  <c r="L216" i="1"/>
  <c r="K216" i="1"/>
  <c r="J216" i="1"/>
  <c r="I216" i="1"/>
  <c r="Q211" i="1"/>
  <c r="P211" i="1"/>
  <c r="L211" i="1"/>
  <c r="K211" i="1"/>
  <c r="J211" i="1"/>
  <c r="I211" i="1"/>
  <c r="Q206" i="1"/>
  <c r="P206" i="1"/>
  <c r="L206" i="1"/>
  <c r="K206" i="1"/>
  <c r="J206" i="1"/>
  <c r="I206" i="1"/>
  <c r="Q202" i="1"/>
  <c r="P202" i="1"/>
  <c r="L202" i="1"/>
  <c r="K202" i="1"/>
  <c r="J202" i="1"/>
  <c r="I202" i="1"/>
  <c r="Q199" i="1"/>
  <c r="P199" i="1"/>
  <c r="L199" i="1"/>
  <c r="K199" i="1"/>
  <c r="J199" i="1"/>
  <c r="I199" i="1"/>
  <c r="Q194" i="1"/>
  <c r="P194" i="1"/>
  <c r="L194" i="1"/>
  <c r="K194" i="1"/>
  <c r="J194" i="1"/>
  <c r="I194" i="1"/>
  <c r="Q188" i="1"/>
  <c r="P188" i="1"/>
  <c r="L188" i="1"/>
  <c r="K188" i="1"/>
  <c r="J188" i="1"/>
  <c r="I188" i="1"/>
  <c r="Q181" i="1"/>
  <c r="P181" i="1"/>
  <c r="L181" i="1"/>
  <c r="K181" i="1"/>
  <c r="J181" i="1"/>
  <c r="I181" i="1"/>
  <c r="Q174" i="1"/>
  <c r="P174" i="1"/>
  <c r="L174" i="1"/>
  <c r="K174" i="1"/>
  <c r="J174" i="1"/>
  <c r="I174" i="1"/>
  <c r="Q167" i="1"/>
  <c r="P167" i="1"/>
  <c r="L167" i="1"/>
  <c r="K167" i="1"/>
  <c r="J167" i="1"/>
  <c r="I167" i="1"/>
  <c r="Q157" i="1"/>
  <c r="P157" i="1"/>
  <c r="L157" i="1"/>
  <c r="K157" i="1"/>
  <c r="J157" i="1"/>
  <c r="I157" i="1"/>
  <c r="Q154" i="1"/>
  <c r="P154" i="1"/>
  <c r="L154" i="1"/>
  <c r="K154" i="1"/>
  <c r="J154" i="1"/>
  <c r="I154" i="1"/>
  <c r="Q150" i="1"/>
  <c r="P150" i="1"/>
  <c r="L150" i="1"/>
  <c r="K150" i="1"/>
  <c r="J150" i="1"/>
  <c r="I150" i="1"/>
  <c r="Q145" i="1"/>
  <c r="P145" i="1"/>
  <c r="L145" i="1"/>
  <c r="K145" i="1"/>
  <c r="J145" i="1"/>
  <c r="I145" i="1"/>
  <c r="Q140" i="1"/>
  <c r="P140" i="1"/>
  <c r="L140" i="1"/>
  <c r="K140" i="1"/>
  <c r="J140" i="1"/>
  <c r="I140" i="1"/>
  <c r="Q131" i="1"/>
  <c r="P131" i="1"/>
  <c r="L131" i="1"/>
  <c r="K131" i="1"/>
  <c r="J131" i="1"/>
  <c r="I131" i="1"/>
  <c r="Q123" i="1"/>
  <c r="P123" i="1"/>
  <c r="L123" i="1"/>
  <c r="K123" i="1"/>
  <c r="J123" i="1"/>
  <c r="I123" i="1"/>
  <c r="Q118" i="1"/>
  <c r="P118" i="1"/>
  <c r="L118" i="1"/>
  <c r="K118" i="1"/>
  <c r="J118" i="1"/>
  <c r="I118" i="1"/>
  <c r="Q113" i="1"/>
  <c r="P113" i="1"/>
  <c r="L113" i="1"/>
  <c r="K113" i="1"/>
  <c r="J113" i="1"/>
  <c r="I113" i="1"/>
  <c r="Q105" i="1"/>
  <c r="P105" i="1"/>
  <c r="L105" i="1"/>
  <c r="K105" i="1"/>
  <c r="J105" i="1"/>
  <c r="I105" i="1"/>
  <c r="Q99" i="1"/>
  <c r="P99" i="1"/>
  <c r="L99" i="1"/>
  <c r="K99" i="1"/>
  <c r="J99" i="1"/>
  <c r="I99" i="1"/>
  <c r="Q91" i="1"/>
  <c r="P91" i="1"/>
  <c r="L91" i="1"/>
  <c r="K91" i="1"/>
  <c r="J91" i="1"/>
  <c r="I91" i="1"/>
  <c r="Q82" i="1"/>
  <c r="P82" i="1"/>
  <c r="L82" i="1"/>
  <c r="K82" i="1"/>
  <c r="J82" i="1"/>
  <c r="I82" i="1"/>
  <c r="Q76" i="1"/>
  <c r="P76" i="1"/>
  <c r="L76" i="1"/>
  <c r="K76" i="1"/>
  <c r="J76" i="1"/>
  <c r="I76" i="1"/>
  <c r="Q71" i="1"/>
  <c r="P71" i="1"/>
  <c r="L71" i="1"/>
  <c r="K71" i="1"/>
  <c r="J71" i="1"/>
  <c r="I71" i="1"/>
  <c r="Q65" i="1"/>
  <c r="P65" i="1"/>
  <c r="L65" i="1"/>
  <c r="K65" i="1"/>
  <c r="J65" i="1"/>
  <c r="I65" i="1"/>
  <c r="Q59" i="1"/>
  <c r="P59" i="1"/>
  <c r="L59" i="1"/>
  <c r="K59" i="1"/>
  <c r="J59" i="1"/>
  <c r="I59" i="1"/>
  <c r="Q55" i="1"/>
  <c r="P55" i="1"/>
  <c r="L55" i="1"/>
  <c r="K55" i="1"/>
  <c r="J55" i="1"/>
  <c r="I55" i="1"/>
  <c r="Q47" i="1"/>
  <c r="P47" i="1"/>
  <c r="L47" i="1"/>
  <c r="K47" i="1"/>
  <c r="J47" i="1"/>
  <c r="I47" i="1"/>
  <c r="Q44" i="1"/>
  <c r="P44" i="1"/>
  <c r="L44" i="1"/>
  <c r="K44" i="1"/>
  <c r="J44" i="1"/>
  <c r="I44" i="1"/>
  <c r="Q37" i="1"/>
  <c r="P37" i="1"/>
  <c r="L37" i="1"/>
  <c r="K37" i="1"/>
  <c r="J37" i="1"/>
  <c r="I37" i="1"/>
  <c r="Q30" i="1"/>
  <c r="P30" i="1"/>
  <c r="L30" i="1"/>
  <c r="K30" i="1"/>
  <c r="J30" i="1"/>
  <c r="I30" i="1"/>
  <c r="Q18" i="1"/>
  <c r="P18" i="1"/>
  <c r="L18" i="1"/>
  <c r="K18" i="1"/>
  <c r="J18" i="1"/>
  <c r="I18" i="1"/>
  <c r="Q15" i="1"/>
  <c r="P15" i="1"/>
  <c r="L15" i="1"/>
  <c r="K15" i="1"/>
  <c r="J15" i="1"/>
  <c r="I15" i="1"/>
  <c r="Q10" i="1"/>
  <c r="P10" i="1"/>
  <c r="L10" i="1"/>
  <c r="K10" i="1"/>
  <c r="J10" i="1"/>
  <c r="I10" i="1"/>
  <c r="S260" i="1" l="1"/>
  <c r="S508" i="1"/>
  <c r="R427" i="1"/>
  <c r="R360" i="1"/>
  <c r="S194" i="1"/>
  <c r="R508" i="1"/>
  <c r="R260" i="1"/>
  <c r="S360" i="1"/>
  <c r="R59" i="1"/>
  <c r="S59" i="1" s="1"/>
  <c r="R194" i="1"/>
  <c r="S427" i="1"/>
  <c r="R56" i="2"/>
  <c r="S198" i="2"/>
  <c r="S315" i="2"/>
  <c r="R296" i="2"/>
  <c r="S355" i="2"/>
  <c r="S173" i="2"/>
  <c r="R244" i="2"/>
  <c r="R406" i="2"/>
  <c r="S296" i="2"/>
  <c r="S107" i="2"/>
  <c r="S56" i="2"/>
  <c r="S244" i="2"/>
  <c r="R355" i="2"/>
  <c r="S406" i="2"/>
  <c r="R173" i="2"/>
  <c r="R107" i="2"/>
  <c r="R198" i="2"/>
  <c r="R315" i="2"/>
</calcChain>
</file>

<file path=xl/sharedStrings.xml><?xml version="1.0" encoding="utf-8"?>
<sst xmlns="http://schemas.openxmlformats.org/spreadsheetml/2006/main" count="930" uniqueCount="209">
  <si>
    <t>Location</t>
  </si>
  <si>
    <t>Sample</t>
  </si>
  <si>
    <t>Inclusions</t>
  </si>
  <si>
    <t>Age</t>
  </si>
  <si>
    <t>δ13C (VPDB)</t>
  </si>
  <si>
    <t>2σ (‰) inter-session</t>
  </si>
  <si>
    <t>[N] at. ppm</t>
  </si>
  <si>
    <t>Growth</t>
  </si>
  <si>
    <t>sample averages</t>
  </si>
  <si>
    <t xml:space="preserve">samples showing multiple </t>
  </si>
  <si>
    <t>N/As</t>
  </si>
  <si>
    <t xml:space="preserve">&gt;3 per mil </t>
  </si>
  <si>
    <t>sample medians</t>
  </si>
  <si>
    <t>Name</t>
  </si>
  <si>
    <t>Direction</t>
  </si>
  <si>
    <t>d13c</t>
  </si>
  <si>
    <t>n</t>
  </si>
  <si>
    <t>cap d13C</t>
  </si>
  <si>
    <t>cap N</t>
  </si>
  <si>
    <t>growth events from CL</t>
  </si>
  <si>
    <t>variation</t>
  </si>
  <si>
    <t>Diavik</t>
  </si>
  <si>
    <t>ddmi-8</t>
  </si>
  <si>
    <t>h</t>
  </si>
  <si>
    <t>~3.5 Ga</t>
  </si>
  <si>
    <t>core</t>
  </si>
  <si>
    <t>rim</t>
  </si>
  <si>
    <t>ddmi-133</t>
  </si>
  <si>
    <t xml:space="preserve">ddmi-140 </t>
  </si>
  <si>
    <t>l</t>
  </si>
  <si>
    <t>N/A</t>
  </si>
  <si>
    <t>ddmi-141</t>
  </si>
  <si>
    <t>ddmi-154</t>
  </si>
  <si>
    <t>ddmi-167</t>
  </si>
  <si>
    <t>ddmi-175</t>
  </si>
  <si>
    <t>ddmi-199</t>
  </si>
  <si>
    <t>ddmi-216</t>
  </si>
  <si>
    <t>De Beers Pool</t>
  </si>
  <si>
    <t>DBP-363_1</t>
  </si>
  <si>
    <t>p</t>
  </si>
  <si>
    <t>3.2 Ga</t>
  </si>
  <si>
    <t>DBP-363_2</t>
  </si>
  <si>
    <t>DBP-363_3</t>
  </si>
  <si>
    <t>DBP-363_4</t>
  </si>
  <si>
    <t>DBP-363_5</t>
  </si>
  <si>
    <t>DBP-363_6</t>
  </si>
  <si>
    <t>DBP-363_7</t>
  </si>
  <si>
    <t>DBP-363_8</t>
  </si>
  <si>
    <t>DBP-363_9</t>
  </si>
  <si>
    <t>DBP-363_10</t>
  </si>
  <si>
    <t>DBP-460_1</t>
  </si>
  <si>
    <t>DBP-460_2</t>
  </si>
  <si>
    <t>N/a</t>
  </si>
  <si>
    <t>DBP-460_3</t>
  </si>
  <si>
    <t>DBP-460_4</t>
  </si>
  <si>
    <t>DBP-460_5</t>
  </si>
  <si>
    <t>DBP-460_6</t>
  </si>
  <si>
    <t>DBP-460_7</t>
  </si>
  <si>
    <t>DBP-460_8</t>
  </si>
  <si>
    <t>DBP-460_9</t>
  </si>
  <si>
    <t>DBP-460_10</t>
  </si>
  <si>
    <t>DBP-460_11</t>
  </si>
  <si>
    <t>Wawa</t>
  </si>
  <si>
    <t>WW-6</t>
  </si>
  <si>
    <t>&gt;2.7 Ga</t>
  </si>
  <si>
    <t>WW-10</t>
  </si>
  <si>
    <t>WW-11</t>
  </si>
  <si>
    <t>WW-16</t>
  </si>
  <si>
    <t>WW-17</t>
  </si>
  <si>
    <t>WW-49</t>
  </si>
  <si>
    <t>WW-51</t>
  </si>
  <si>
    <t>WW-86</t>
  </si>
  <si>
    <t>WW-203</t>
  </si>
  <si>
    <t>Gen-554</t>
  </si>
  <si>
    <t>Gen-555</t>
  </si>
  <si>
    <t>Venetia</t>
  </si>
  <si>
    <t>V-312</t>
  </si>
  <si>
    <t>&lt;2.3 Ga</t>
  </si>
  <si>
    <t>Group A</t>
  </si>
  <si>
    <t>V-317</t>
  </si>
  <si>
    <t>V-320</t>
  </si>
  <si>
    <t>V-329</t>
  </si>
  <si>
    <t>V-307</t>
  </si>
  <si>
    <t>Group B</t>
  </si>
  <si>
    <t>V-318</t>
  </si>
  <si>
    <t>V-326</t>
  </si>
  <si>
    <t>V-328</t>
  </si>
  <si>
    <t>V-330</t>
  </si>
  <si>
    <t>V-338</t>
  </si>
  <si>
    <t>V-308</t>
  </si>
  <si>
    <t>Group C</t>
  </si>
  <si>
    <t>V-325</t>
  </si>
  <si>
    <t>V-336</t>
  </si>
  <si>
    <t>V-342</t>
  </si>
  <si>
    <t>V-300</t>
  </si>
  <si>
    <t>Group D</t>
  </si>
  <si>
    <t>V-301</t>
  </si>
  <si>
    <t>V-315</t>
  </si>
  <si>
    <t>V-323</t>
  </si>
  <si>
    <t>Udachnaya</t>
  </si>
  <si>
    <t>U-001</t>
  </si>
  <si>
    <t>2.0 Ga</t>
  </si>
  <si>
    <t>Group HZ1</t>
  </si>
  <si>
    <t>U-002</t>
  </si>
  <si>
    <t>U-003</t>
  </si>
  <si>
    <t>U-004</t>
  </si>
  <si>
    <t>U-005</t>
  </si>
  <si>
    <t>U-007</t>
  </si>
  <si>
    <t>Group HZ3</t>
  </si>
  <si>
    <t>U-013</t>
  </si>
  <si>
    <t>U-017</t>
  </si>
  <si>
    <t>U-050</t>
  </si>
  <si>
    <t>U-061</t>
  </si>
  <si>
    <t>U-014</t>
  </si>
  <si>
    <t>Group HZ4</t>
  </si>
  <si>
    <t>U-042</t>
  </si>
  <si>
    <t>U-043</t>
  </si>
  <si>
    <t>U-055</t>
  </si>
  <si>
    <t>U-084</t>
  </si>
  <si>
    <t>Ellendale</t>
  </si>
  <si>
    <t>E4-1</t>
  </si>
  <si>
    <t>E4-12</t>
  </si>
  <si>
    <t>E4-20</t>
  </si>
  <si>
    <t>E4-23</t>
  </si>
  <si>
    <t>E4-217</t>
  </si>
  <si>
    <t>E4-218</t>
  </si>
  <si>
    <t>E4-221</t>
  </si>
  <si>
    <t>E9-11</t>
  </si>
  <si>
    <t>E9-12</t>
  </si>
  <si>
    <t>E9-15</t>
  </si>
  <si>
    <t>E9-205</t>
  </si>
  <si>
    <t>E9-206</t>
  </si>
  <si>
    <t>E9-211</t>
  </si>
  <si>
    <t>Argyle</t>
  </si>
  <si>
    <t>E-20</t>
  </si>
  <si>
    <t>garnet</t>
  </si>
  <si>
    <t>1.58 Ga</t>
  </si>
  <si>
    <t>E-17</t>
  </si>
  <si>
    <t>E-18</t>
  </si>
  <si>
    <t>E-21</t>
  </si>
  <si>
    <t>E-24</t>
  </si>
  <si>
    <t>A-52</t>
  </si>
  <si>
    <t>A-53</t>
  </si>
  <si>
    <t>A-58</t>
  </si>
  <si>
    <t>A-46</t>
  </si>
  <si>
    <t>A-87</t>
  </si>
  <si>
    <t>DP-6</t>
  </si>
  <si>
    <t>sulphides</t>
  </si>
  <si>
    <t>2.9 Ga</t>
  </si>
  <si>
    <t>DP-9</t>
  </si>
  <si>
    <t>DP-3</t>
  </si>
  <si>
    <t>DP-4</t>
  </si>
  <si>
    <t>DP-5</t>
  </si>
  <si>
    <t>DP-13</t>
  </si>
  <si>
    <t>DP-16</t>
  </si>
  <si>
    <t>ddmi-37</t>
  </si>
  <si>
    <t>1.86 Ga</t>
  </si>
  <si>
    <t>Core</t>
  </si>
  <si>
    <t>Rim</t>
  </si>
  <si>
    <t>ddmi-48</t>
  </si>
  <si>
    <t>cpx</t>
  </si>
  <si>
    <t>ddmi-78</t>
  </si>
  <si>
    <t>ddmi-93</t>
  </si>
  <si>
    <t>ddmi-127</t>
  </si>
  <si>
    <t xml:space="preserve">ddmi-186 </t>
  </si>
  <si>
    <t xml:space="preserve">ddmi-196 </t>
  </si>
  <si>
    <t>ddmi-205</t>
  </si>
  <si>
    <t>ddmi-208</t>
  </si>
  <si>
    <t>Jwaneng</t>
  </si>
  <si>
    <t>JWR16</t>
  </si>
  <si>
    <t>1 Ga</t>
  </si>
  <si>
    <t>SR et al 2004</t>
  </si>
  <si>
    <t>JWR21</t>
  </si>
  <si>
    <t>JWR26</t>
  </si>
  <si>
    <t>JWR1</t>
  </si>
  <si>
    <t>2.1 Ga</t>
  </si>
  <si>
    <t>JWR2</t>
  </si>
  <si>
    <t>JWR3</t>
  </si>
  <si>
    <t>JWR7</t>
  </si>
  <si>
    <t>JWR9</t>
  </si>
  <si>
    <t>JWR19</t>
  </si>
  <si>
    <t>JWR24</t>
  </si>
  <si>
    <t>JWR6</t>
  </si>
  <si>
    <t>3 Ga</t>
  </si>
  <si>
    <t>JWR10</t>
  </si>
  <si>
    <t>JWR13</t>
  </si>
  <si>
    <t>JWR22</t>
  </si>
  <si>
    <t>JWR25</t>
  </si>
  <si>
    <t>JWR27</t>
  </si>
  <si>
    <t>Orapa</t>
  </si>
  <si>
    <t>ORS-1</t>
  </si>
  <si>
    <t>1.0 Ga</t>
  </si>
  <si>
    <t>ORS-5</t>
  </si>
  <si>
    <t>ORS-10</t>
  </si>
  <si>
    <t>ORS-14</t>
  </si>
  <si>
    <t>ORS-15</t>
  </si>
  <si>
    <t>ORS-16</t>
  </si>
  <si>
    <t>ORS-30B</t>
  </si>
  <si>
    <t>ORS-30C</t>
  </si>
  <si>
    <t>ORS-9</t>
  </si>
  <si>
    <t>ORS-11</t>
  </si>
  <si>
    <t>ORS-12</t>
  </si>
  <si>
    <t>ORS-22</t>
  </si>
  <si>
    <t>ORS-23</t>
  </si>
  <si>
    <t>ORS-31B</t>
  </si>
  <si>
    <t>ORS-31C</t>
  </si>
  <si>
    <t>ORS-31D</t>
  </si>
  <si>
    <t>deep-h</t>
  </si>
  <si>
    <t>averages of medians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</si>
</sst>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114">
    <xf numFmtId="0" fontId="0" fillId="0" borderId="0" xfId="0"/>
    <xf numFmtId="0" fontId="2" fillId="0" borderId="0" xfId="1" applyAlignment="1">
      <alignment horizontal="center"/>
    </xf>
    <xf numFmtId="2" fontId="3" fillId="0" borderId="0" xfId="2" applyNumberFormat="1" applyAlignment="1">
      <alignment horizontal="center"/>
    </xf>
    <xf numFmtId="164" fontId="3" fillId="0" borderId="0" xfId="2" applyNumberFormat="1" applyAlignment="1">
      <alignment horizontal="center"/>
    </xf>
    <xf numFmtId="0" fontId="2" fillId="0" borderId="0" xfId="1"/>
    <xf numFmtId="0" fontId="0" fillId="0" borderId="0" xfId="0" applyAlignment="1">
      <alignment horizontal="center"/>
    </xf>
    <xf numFmtId="0" fontId="0" fillId="0" borderId="1" xfId="0" applyBorder="1"/>
    <xf numFmtId="165" fontId="4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/>
    <xf numFmtId="2" fontId="3" fillId="0" borderId="2" xfId="2" applyNumberFormat="1" applyBorder="1"/>
    <xf numFmtId="164" fontId="3" fillId="0" borderId="2" xfId="2" applyNumberFormat="1" applyBorder="1"/>
    <xf numFmtId="0" fontId="0" fillId="0" borderId="3" xfId="0" applyBorder="1"/>
    <xf numFmtId="0" fontId="0" fillId="0" borderId="4" xfId="0" applyBorder="1"/>
    <xf numFmtId="2" fontId="3" fillId="0" borderId="0" xfId="2" applyNumberFormat="1"/>
    <xf numFmtId="164" fontId="3" fillId="0" borderId="0" xfId="2" applyNumberFormat="1"/>
    <xf numFmtId="0" fontId="0" fillId="0" borderId="5" xfId="0" applyBorder="1"/>
    <xf numFmtId="2" fontId="0" fillId="0" borderId="4" xfId="0" applyNumberFormat="1" applyBorder="1"/>
    <xf numFmtId="2" fontId="0" fillId="0" borderId="0" xfId="0" applyNumberFormat="1"/>
    <xf numFmtId="2" fontId="0" fillId="0" borderId="5" xfId="0" applyNumberFormat="1" applyBorder="1"/>
    <xf numFmtId="1" fontId="0" fillId="0" borderId="4" xfId="0" applyNumberFormat="1" applyBorder="1"/>
    <xf numFmtId="1" fontId="0" fillId="0" borderId="0" xfId="0" applyNumberFormat="1"/>
    <xf numFmtId="165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2" fontId="5" fillId="0" borderId="0" xfId="2" applyNumberFormat="1" applyFont="1"/>
    <xf numFmtId="2" fontId="4" fillId="0" borderId="0" xfId="2" applyNumberFormat="1" applyFont="1"/>
    <xf numFmtId="2" fontId="4" fillId="0" borderId="0" xfId="0" applyNumberFormat="1" applyFont="1" applyAlignment="1">
      <alignment horizontal="left"/>
    </xf>
    <xf numFmtId="0" fontId="0" fillId="0" borderId="6" xfId="0" applyBorder="1"/>
    <xf numFmtId="0" fontId="0" fillId="0" borderId="7" xfId="0" applyBorder="1"/>
    <xf numFmtId="2" fontId="3" fillId="0" borderId="7" xfId="2" applyNumberFormat="1" applyBorder="1"/>
    <xf numFmtId="164" fontId="3" fillId="0" borderId="7" xfId="2" applyNumberFormat="1" applyBorder="1"/>
    <xf numFmtId="0" fontId="0" fillId="0" borderId="8" xfId="0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8" xfId="0" applyNumberFormat="1" applyBorder="1"/>
    <xf numFmtId="1" fontId="0" fillId="0" borderId="6" xfId="0" applyNumberFormat="1" applyBorder="1"/>
    <xf numFmtId="1" fontId="0" fillId="0" borderId="7" xfId="0" applyNumberFormat="1" applyBorder="1"/>
    <xf numFmtId="0" fontId="3" fillId="0" borderId="2" xfId="2" applyBorder="1"/>
    <xf numFmtId="164" fontId="0" fillId="0" borderId="2" xfId="0" applyNumberFormat="1" applyBorder="1"/>
    <xf numFmtId="164" fontId="0" fillId="0" borderId="0" xfId="0" applyNumberFormat="1"/>
    <xf numFmtId="0" fontId="3" fillId="0" borderId="0" xfId="2"/>
    <xf numFmtId="2" fontId="5" fillId="0" borderId="0" xfId="0" applyNumberFormat="1" applyFont="1"/>
    <xf numFmtId="2" fontId="4" fillId="0" borderId="0" xfId="0" applyNumberFormat="1" applyFont="1"/>
    <xf numFmtId="0" fontId="4" fillId="0" borderId="0" xfId="0" applyFont="1"/>
    <xf numFmtId="0" fontId="6" fillId="0" borderId="4" xfId="0" applyFont="1" applyBorder="1"/>
    <xf numFmtId="0" fontId="7" fillId="0" borderId="0" xfId="0" applyFont="1"/>
    <xf numFmtId="0" fontId="6" fillId="0" borderId="0" xfId="0" applyFont="1"/>
    <xf numFmtId="164" fontId="0" fillId="0" borderId="7" xfId="0" applyNumberFormat="1" applyBorder="1"/>
    <xf numFmtId="2" fontId="0" fillId="0" borderId="2" xfId="0" applyNumberFormat="1" applyBorder="1"/>
    <xf numFmtId="2" fontId="5" fillId="0" borderId="7" xfId="0" applyNumberFormat="1" applyFont="1" applyBorder="1"/>
    <xf numFmtId="2" fontId="4" fillId="0" borderId="7" xfId="0" applyNumberFormat="1" applyFont="1" applyBorder="1"/>
    <xf numFmtId="2" fontId="5" fillId="0" borderId="2" xfId="0" applyNumberFormat="1" applyFont="1" applyBorder="1"/>
    <xf numFmtId="2" fontId="4" fillId="0" borderId="2" xfId="0" applyNumberFormat="1" applyFont="1" applyBorder="1"/>
    <xf numFmtId="2" fontId="8" fillId="0" borderId="0" xfId="0" applyNumberFormat="1" applyFont="1"/>
    <xf numFmtId="164" fontId="4" fillId="0" borderId="0" xfId="0" applyNumberFormat="1" applyFont="1"/>
    <xf numFmtId="2" fontId="5" fillId="0" borderId="2" xfId="3" applyNumberFormat="1" applyFont="1" applyBorder="1"/>
    <xf numFmtId="2" fontId="4" fillId="0" borderId="2" xfId="3" applyNumberFormat="1" applyFont="1" applyBorder="1"/>
    <xf numFmtId="164" fontId="1" fillId="0" borderId="2" xfId="3" applyNumberFormat="1" applyBorder="1"/>
    <xf numFmtId="1" fontId="0" fillId="0" borderId="1" xfId="0" applyNumberFormat="1" applyBorder="1"/>
    <xf numFmtId="1" fontId="0" fillId="0" borderId="2" xfId="0" applyNumberFormat="1" applyBorder="1"/>
    <xf numFmtId="1" fontId="0" fillId="0" borderId="3" xfId="0" applyNumberFormat="1" applyBorder="1"/>
    <xf numFmtId="2" fontId="5" fillId="0" borderId="0" xfId="3" applyNumberFormat="1" applyFont="1"/>
    <xf numFmtId="2" fontId="4" fillId="0" borderId="0" xfId="3" applyNumberFormat="1" applyFont="1"/>
    <xf numFmtId="164" fontId="1" fillId="0" borderId="0" xfId="3" applyNumberFormat="1"/>
    <xf numFmtId="1" fontId="0" fillId="0" borderId="5" xfId="0" applyNumberFormat="1" applyBorder="1"/>
    <xf numFmtId="164" fontId="4" fillId="0" borderId="0" xfId="3" applyNumberFormat="1" applyFont="1"/>
    <xf numFmtId="2" fontId="5" fillId="0" borderId="7" xfId="3" applyNumberFormat="1" applyFont="1" applyBorder="1"/>
    <xf numFmtId="2" fontId="4" fillId="0" borderId="7" xfId="3" applyNumberFormat="1" applyFont="1" applyBorder="1"/>
    <xf numFmtId="164" fontId="1" fillId="0" borderId="7" xfId="3" applyNumberFormat="1" applyBorder="1"/>
    <xf numFmtId="1" fontId="0" fillId="0" borderId="8" xfId="0" applyNumberFormat="1" applyBorder="1"/>
    <xf numFmtId="0" fontId="2" fillId="0" borderId="4" xfId="1" applyBorder="1"/>
    <xf numFmtId="0" fontId="2" fillId="0" borderId="5" xfId="1" applyBorder="1"/>
    <xf numFmtId="1" fontId="2" fillId="0" borderId="4" xfId="1" applyNumberFormat="1" applyBorder="1"/>
    <xf numFmtId="2" fontId="2" fillId="0" borderId="6" xfId="1" applyNumberFormat="1" applyBorder="1"/>
    <xf numFmtId="2" fontId="2" fillId="0" borderId="8" xfId="1" applyNumberFormat="1" applyBorder="1"/>
    <xf numFmtId="1" fontId="2" fillId="0" borderId="6" xfId="1" applyNumberFormat="1" applyBorder="1"/>
    <xf numFmtId="0" fontId="2" fillId="0" borderId="7" xfId="1" applyBorder="1"/>
    <xf numFmtId="0" fontId="2" fillId="0" borderId="8" xfId="1" applyBorder="1"/>
    <xf numFmtId="2" fontId="1" fillId="0" borderId="0" xfId="3" applyNumberFormat="1"/>
    <xf numFmtId="0" fontId="1" fillId="0" borderId="4" xfId="3" applyBorder="1"/>
    <xf numFmtId="0" fontId="1" fillId="0" borderId="5" xfId="3" applyBorder="1"/>
    <xf numFmtId="2" fontId="2" fillId="0" borderId="4" xfId="1" applyNumberFormat="1" applyBorder="1"/>
    <xf numFmtId="2" fontId="2" fillId="0" borderId="5" xfId="1" applyNumberFormat="1" applyBorder="1"/>
    <xf numFmtId="0" fontId="2" fillId="0" borderId="1" xfId="1" applyBorder="1"/>
    <xf numFmtId="0" fontId="2" fillId="0" borderId="2" xfId="1" applyBorder="1"/>
    <xf numFmtId="0" fontId="2" fillId="0" borderId="2" xfId="1" applyBorder="1" applyAlignment="1">
      <alignment horizontal="right"/>
    </xf>
    <xf numFmtId="2" fontId="5" fillId="0" borderId="2" xfId="1" applyNumberFormat="1" applyFont="1" applyBorder="1"/>
    <xf numFmtId="2" fontId="4" fillId="0" borderId="2" xfId="1" applyNumberFormat="1" applyFont="1" applyBorder="1"/>
    <xf numFmtId="164" fontId="2" fillId="0" borderId="2" xfId="1" applyNumberFormat="1" applyBorder="1"/>
    <xf numFmtId="0" fontId="2" fillId="0" borderId="3" xfId="1" applyBorder="1"/>
    <xf numFmtId="0" fontId="9" fillId="0" borderId="0" xfId="1" applyFont="1"/>
    <xf numFmtId="2" fontId="5" fillId="0" borderId="0" xfId="1" applyNumberFormat="1" applyFont="1"/>
    <xf numFmtId="2" fontId="4" fillId="0" borderId="0" xfId="1" applyNumberFormat="1" applyFont="1"/>
    <xf numFmtId="164" fontId="2" fillId="0" borderId="0" xfId="1" applyNumberFormat="1"/>
    <xf numFmtId="0" fontId="2" fillId="0" borderId="0" xfId="1" applyAlignment="1">
      <alignment horizontal="right"/>
    </xf>
    <xf numFmtId="0" fontId="4" fillId="0" borderId="0" xfId="1" applyFont="1"/>
    <xf numFmtId="0" fontId="2" fillId="0" borderId="6" xfId="1" applyBorder="1"/>
    <xf numFmtId="2" fontId="5" fillId="0" borderId="7" xfId="1" applyNumberFormat="1" applyFont="1" applyBorder="1"/>
    <xf numFmtId="2" fontId="4" fillId="0" borderId="7" xfId="1" applyNumberFormat="1" applyFont="1" applyBorder="1"/>
    <xf numFmtId="164" fontId="2" fillId="0" borderId="7" xfId="1" applyNumberFormat="1" applyBorder="1"/>
    <xf numFmtId="1" fontId="2" fillId="0" borderId="5" xfId="1" applyNumberFormat="1" applyBorder="1"/>
    <xf numFmtId="0" fontId="10" fillId="0" borderId="4" xfId="1" applyFont="1" applyBorder="1"/>
    <xf numFmtId="0" fontId="10" fillId="0" borderId="0" xfId="1" applyFont="1"/>
    <xf numFmtId="0" fontId="10" fillId="0" borderId="5" xfId="1" applyFont="1" applyBorder="1"/>
    <xf numFmtId="1" fontId="2" fillId="0" borderId="8" xfId="1" applyNumberFormat="1" applyBorder="1"/>
    <xf numFmtId="2" fontId="5" fillId="0" borderId="7" xfId="2" applyNumberFormat="1" applyFont="1" applyBorder="1"/>
    <xf numFmtId="2" fontId="4" fillId="0" borderId="7" xfId="2" applyNumberFormat="1" applyFont="1" applyBorder="1"/>
    <xf numFmtId="0" fontId="0" fillId="0" borderId="0" xfId="0" applyFill="1"/>
    <xf numFmtId="0" fontId="0" fillId="0" borderId="0" xfId="0" applyFill="1" applyAlignment="1">
      <alignment horizontal="right"/>
    </xf>
    <xf numFmtId="2" fontId="0" fillId="0" borderId="0" xfId="0" applyNumberFormat="1" applyFill="1"/>
    <xf numFmtId="165" fontId="0" fillId="0" borderId="0" xfId="0" applyNumberFormat="1" applyFill="1"/>
    <xf numFmtId="0" fontId="0" fillId="0" borderId="0" xfId="0" applyFill="1" applyAlignment="1">
      <alignment vertical="center"/>
    </xf>
    <xf numFmtId="164" fontId="3" fillId="0" borderId="0" xfId="2" applyNumberFormat="1" applyFill="1" applyBorder="1" applyAlignment="1">
      <alignment horizontal="center"/>
    </xf>
    <xf numFmtId="164" fontId="3" fillId="0" borderId="0" xfId="2" applyNumberFormat="1" applyAlignment="1">
      <alignment horizontal="center"/>
    </xf>
  </cellXfs>
  <cellStyles count="4">
    <cellStyle name="Normal" xfId="0" builtinId="0"/>
    <cellStyle name="Normal 2" xfId="2" xr:uid="{2F591536-DC8A-6946-A962-DD0E8F220A55}"/>
    <cellStyle name="Normal 3" xfId="3" xr:uid="{6F1B4BB6-78DB-EA4F-920D-0A3E153A572D}"/>
    <cellStyle name="Normal 4" xfId="1" xr:uid="{3FF42349-F5E0-2B49-ADE8-ED22E9A3C7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006A9-F38A-6A40-B31B-11CD90B15438}">
  <dimension ref="A1:S551"/>
  <sheetViews>
    <sheetView zoomScale="99" workbookViewId="0">
      <selection activeCell="X14" sqref="X14"/>
    </sheetView>
  </sheetViews>
  <sheetFormatPr defaultColWidth="11" defaultRowHeight="15.75" x14ac:dyDescent="0.25"/>
  <cols>
    <col min="1" max="1" width="13.5" customWidth="1"/>
    <col min="13" max="13" width="21.125" bestFit="1" customWidth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113" t="s">
        <v>8</v>
      </c>
      <c r="J1" s="113"/>
      <c r="K1" s="3"/>
      <c r="L1" s="3"/>
      <c r="M1" s="3" t="s">
        <v>9</v>
      </c>
      <c r="N1" s="3" t="s">
        <v>10</v>
      </c>
      <c r="O1" s="3" t="s">
        <v>11</v>
      </c>
      <c r="P1" s="113" t="s">
        <v>12</v>
      </c>
      <c r="Q1" s="113"/>
      <c r="R1" s="112" t="s">
        <v>208</v>
      </c>
      <c r="S1" s="112"/>
    </row>
    <row r="2" spans="1:19" x14ac:dyDescent="0.25">
      <c r="A2" s="1"/>
      <c r="B2" s="1" t="s">
        <v>13</v>
      </c>
      <c r="C2" s="1"/>
      <c r="D2" s="1"/>
      <c r="E2" s="1"/>
      <c r="F2" s="1"/>
      <c r="G2" s="1"/>
      <c r="H2" s="1" t="s">
        <v>14</v>
      </c>
      <c r="I2" t="s">
        <v>15</v>
      </c>
      <c r="J2" t="s">
        <v>16</v>
      </c>
      <c r="K2" t="s">
        <v>17</v>
      </c>
      <c r="L2" t="s">
        <v>18</v>
      </c>
      <c r="M2" s="5" t="s">
        <v>19</v>
      </c>
      <c r="O2" s="5" t="s">
        <v>20</v>
      </c>
      <c r="P2" s="5" t="s">
        <v>15</v>
      </c>
      <c r="Q2" s="5" t="s">
        <v>16</v>
      </c>
      <c r="R2" s="5" t="s">
        <v>15</v>
      </c>
      <c r="S2" s="5" t="s">
        <v>16</v>
      </c>
    </row>
    <row r="3" spans="1:19" x14ac:dyDescent="0.25">
      <c r="A3" s="6" t="s">
        <v>21</v>
      </c>
      <c r="B3" s="7" t="s">
        <v>22</v>
      </c>
      <c r="C3" s="8" t="s">
        <v>23</v>
      </c>
      <c r="D3" s="9" t="s">
        <v>24</v>
      </c>
      <c r="E3" s="10">
        <v>-5.6840071938467629</v>
      </c>
      <c r="F3" s="10">
        <v>0.13375645782393614</v>
      </c>
      <c r="G3" s="11">
        <v>437.50817722224048</v>
      </c>
      <c r="H3" s="9" t="s">
        <v>25</v>
      </c>
      <c r="I3" s="6"/>
      <c r="J3" s="12"/>
      <c r="K3" s="6"/>
      <c r="L3" s="12"/>
      <c r="M3" s="6"/>
      <c r="N3" s="9"/>
      <c r="O3" s="12"/>
      <c r="P3" s="6"/>
      <c r="Q3" s="12"/>
      <c r="R3" s="6"/>
      <c r="S3" s="12"/>
    </row>
    <row r="4" spans="1:19" x14ac:dyDescent="0.25">
      <c r="A4" s="13"/>
      <c r="E4" s="14">
        <v>-5.7511074091504133</v>
      </c>
      <c r="F4" s="14">
        <v>0.12342052223082026</v>
      </c>
      <c r="G4" s="15">
        <v>423.88403249169926</v>
      </c>
      <c r="I4" s="13"/>
      <c r="J4" s="16"/>
      <c r="K4" s="13"/>
      <c r="L4" s="16"/>
      <c r="M4" s="13"/>
      <c r="O4" s="16"/>
      <c r="P4" s="13"/>
      <c r="Q4" s="16"/>
      <c r="R4" s="13"/>
      <c r="S4" s="16"/>
    </row>
    <row r="5" spans="1:19" x14ac:dyDescent="0.25">
      <c r="A5" s="13"/>
      <c r="E5" s="14">
        <v>-5.2913168070093386</v>
      </c>
      <c r="F5" s="14">
        <v>0.11723146708819948</v>
      </c>
      <c r="G5" s="15">
        <v>4.1566304602742177</v>
      </c>
      <c r="I5" s="13"/>
      <c r="J5" s="16"/>
      <c r="K5" s="13"/>
      <c r="L5" s="16"/>
      <c r="M5" s="13"/>
      <c r="O5" s="16"/>
      <c r="P5" s="13"/>
      <c r="Q5" s="16"/>
      <c r="R5" s="13"/>
      <c r="S5" s="16"/>
    </row>
    <row r="6" spans="1:19" x14ac:dyDescent="0.25">
      <c r="A6" s="13"/>
      <c r="E6" s="14">
        <v>-5.1638656687963413</v>
      </c>
      <c r="F6" s="14">
        <v>0.13089895507451693</v>
      </c>
      <c r="G6" s="15">
        <v>4.6909661266853968</v>
      </c>
      <c r="I6" s="13"/>
      <c r="J6" s="16"/>
      <c r="K6" s="13"/>
      <c r="L6" s="16"/>
      <c r="M6" s="13"/>
      <c r="O6" s="16"/>
      <c r="P6" s="13"/>
      <c r="Q6" s="16"/>
      <c r="R6" s="13"/>
      <c r="S6" s="16"/>
    </row>
    <row r="7" spans="1:19" x14ac:dyDescent="0.25">
      <c r="A7" s="13"/>
      <c r="E7" s="14">
        <v>-5.8454343070717396</v>
      </c>
      <c r="F7" s="14">
        <v>0.14298176104108523</v>
      </c>
      <c r="G7" s="15">
        <v>3.8395776143820548</v>
      </c>
      <c r="I7" s="13"/>
      <c r="J7" s="16"/>
      <c r="K7" s="13"/>
      <c r="L7" s="16"/>
      <c r="M7" s="13"/>
      <c r="O7" s="16"/>
      <c r="P7" s="13"/>
      <c r="Q7" s="16"/>
      <c r="R7" s="13"/>
      <c r="S7" s="16"/>
    </row>
    <row r="8" spans="1:19" x14ac:dyDescent="0.25">
      <c r="A8" s="13"/>
      <c r="E8" s="14">
        <v>-5.6801246161705121</v>
      </c>
      <c r="F8" s="14">
        <v>0.1375197127700607</v>
      </c>
      <c r="G8" s="15">
        <v>86.358785091994619</v>
      </c>
      <c r="I8" s="13"/>
      <c r="J8" s="16"/>
      <c r="K8" s="13"/>
      <c r="L8" s="16"/>
      <c r="M8" s="13"/>
      <c r="O8" s="16"/>
      <c r="P8" s="13"/>
      <c r="Q8" s="16"/>
      <c r="R8" s="13"/>
      <c r="S8" s="16"/>
    </row>
    <row r="9" spans="1:19" x14ac:dyDescent="0.25">
      <c r="A9" s="13"/>
      <c r="E9" s="14">
        <v>-5.3737832047743295</v>
      </c>
      <c r="F9" s="14">
        <v>0.13400270233717526</v>
      </c>
      <c r="G9" s="15">
        <v>6.6152917309525945</v>
      </c>
      <c r="I9" s="13"/>
      <c r="J9" s="16"/>
      <c r="K9" s="13"/>
      <c r="L9" s="16"/>
      <c r="M9" s="13"/>
      <c r="O9" s="16"/>
      <c r="P9" s="13"/>
      <c r="Q9" s="16"/>
      <c r="R9" s="13"/>
      <c r="S9" s="16"/>
    </row>
    <row r="10" spans="1:19" x14ac:dyDescent="0.25">
      <c r="A10" s="13"/>
      <c r="E10" s="14">
        <v>-5.604112612927592</v>
      </c>
      <c r="F10" s="14">
        <v>0.11774002353898354</v>
      </c>
      <c r="G10" s="15">
        <v>31.944964321086381</v>
      </c>
      <c r="H10" t="s">
        <v>26</v>
      </c>
      <c r="I10" s="17">
        <f>AVERAGE(E3:E10)</f>
        <v>-5.549218977468378</v>
      </c>
      <c r="J10" s="19">
        <f>AVERAGE(G3:G10)</f>
        <v>124.87480313241437</v>
      </c>
      <c r="K10" s="17">
        <f>MAX(E3:E10)-MIN(E3:E10)</f>
        <v>0.68156863827539826</v>
      </c>
      <c r="L10" s="19">
        <f>MAX(G3:G10)-MIN(G3:G10)</f>
        <v>433.66859960785843</v>
      </c>
      <c r="M10" s="20">
        <v>1</v>
      </c>
      <c r="N10" s="21"/>
      <c r="O10" s="19"/>
      <c r="P10" s="17">
        <f>MEDIAN(E3:E10)</f>
        <v>-5.6421186145490516</v>
      </c>
      <c r="Q10" s="19">
        <f>MEDIAN(G3:G10)</f>
        <v>19.280128026019486</v>
      </c>
      <c r="R10" s="13"/>
      <c r="S10" s="16"/>
    </row>
    <row r="11" spans="1:19" x14ac:dyDescent="0.25">
      <c r="A11" s="13" t="s">
        <v>21</v>
      </c>
      <c r="B11" s="22" t="s">
        <v>27</v>
      </c>
      <c r="C11" s="23" t="s">
        <v>23</v>
      </c>
      <c r="D11" t="s">
        <v>24</v>
      </c>
      <c r="E11" s="14">
        <v>-5.1975959177892328</v>
      </c>
      <c r="F11" s="14">
        <v>0.12700015637033679</v>
      </c>
      <c r="G11" s="15">
        <v>7.4572649499532933</v>
      </c>
      <c r="H11" t="s">
        <v>25</v>
      </c>
      <c r="I11" s="13"/>
      <c r="J11" s="16"/>
      <c r="K11" s="13"/>
      <c r="L11" s="16"/>
      <c r="M11" s="20"/>
      <c r="N11" s="21"/>
      <c r="O11" s="16"/>
      <c r="P11" s="13"/>
      <c r="Q11" s="16"/>
      <c r="R11" s="13"/>
      <c r="S11" s="16"/>
    </row>
    <row r="12" spans="1:19" x14ac:dyDescent="0.25">
      <c r="A12" s="13"/>
      <c r="E12" s="14">
        <v>-5.2912348095078832</v>
      </c>
      <c r="F12" s="14">
        <v>0.12744644128630817</v>
      </c>
      <c r="G12" s="15">
        <v>7.5581334552596218</v>
      </c>
      <c r="I12" s="13"/>
      <c r="J12" s="16"/>
      <c r="K12" s="13"/>
      <c r="L12" s="16"/>
      <c r="M12" s="20"/>
      <c r="N12" s="21"/>
      <c r="O12" s="16"/>
      <c r="P12" s="13"/>
      <c r="Q12" s="16"/>
      <c r="R12" s="13"/>
      <c r="S12" s="16"/>
    </row>
    <row r="13" spans="1:19" x14ac:dyDescent="0.25">
      <c r="A13" s="13"/>
      <c r="E13" s="14">
        <v>-4.9837302860764598</v>
      </c>
      <c r="F13" s="14">
        <v>0.12005155413742045</v>
      </c>
      <c r="G13" s="15">
        <v>14.11782723729236</v>
      </c>
      <c r="I13" s="13"/>
      <c r="J13" s="16"/>
      <c r="K13" s="13"/>
      <c r="L13" s="16"/>
      <c r="M13" s="20"/>
      <c r="N13" s="21"/>
      <c r="O13" s="16"/>
      <c r="P13" s="13"/>
      <c r="Q13" s="16"/>
      <c r="R13" s="13"/>
      <c r="S13" s="16"/>
    </row>
    <row r="14" spans="1:19" x14ac:dyDescent="0.25">
      <c r="A14" s="13"/>
      <c r="E14" s="14">
        <v>-5.8479734315095566</v>
      </c>
      <c r="F14" s="14">
        <v>0.12710214191114799</v>
      </c>
      <c r="G14" s="15">
        <v>163.90430551717054</v>
      </c>
      <c r="I14" s="13"/>
      <c r="J14" s="16"/>
      <c r="K14" s="13"/>
      <c r="L14" s="16"/>
      <c r="M14" s="20"/>
      <c r="N14" s="21"/>
      <c r="O14" s="16"/>
      <c r="P14" s="13"/>
      <c r="Q14" s="16"/>
      <c r="R14" s="13"/>
      <c r="S14" s="16"/>
    </row>
    <row r="15" spans="1:19" x14ac:dyDescent="0.25">
      <c r="A15" s="13"/>
      <c r="E15" s="14">
        <v>-5.0296159330978085</v>
      </c>
      <c r="F15" s="14">
        <v>0.12652864398483057</v>
      </c>
      <c r="G15" s="15">
        <v>75.871726862096224</v>
      </c>
      <c r="H15" t="s">
        <v>26</v>
      </c>
      <c r="I15" s="17">
        <f>AVERAGE(E11:E15)</f>
        <v>-5.2700300755961882</v>
      </c>
      <c r="J15" s="19">
        <f>AVERAGE(G11:G15)</f>
        <v>53.781851604354401</v>
      </c>
      <c r="K15" s="17">
        <f>MAX(E11:E15)-MIN(E11:E15)</f>
        <v>0.86424314543309677</v>
      </c>
      <c r="L15" s="19">
        <f>MAX(G11:G15)-MIN(G11:G15)</f>
        <v>156.44704056721724</v>
      </c>
      <c r="M15" s="20"/>
      <c r="N15" s="21"/>
      <c r="O15" s="19"/>
      <c r="P15" s="17">
        <f>MEDIAN(E11:E15)</f>
        <v>-5.1975959177892328</v>
      </c>
      <c r="Q15" s="19">
        <f>MEDIAN(G11:G15)</f>
        <v>14.11782723729236</v>
      </c>
      <c r="R15" s="13"/>
      <c r="S15" s="16"/>
    </row>
    <row r="16" spans="1:19" x14ac:dyDescent="0.25">
      <c r="A16" s="13" t="s">
        <v>21</v>
      </c>
      <c r="B16" s="22" t="s">
        <v>28</v>
      </c>
      <c r="C16" s="22" t="s">
        <v>29</v>
      </c>
      <c r="D16" t="s">
        <v>24</v>
      </c>
      <c r="E16" s="14">
        <v>-4.2645815135395893</v>
      </c>
      <c r="F16" s="14">
        <v>0.12343813642306983</v>
      </c>
      <c r="G16" s="15">
        <v>85.166300920305815</v>
      </c>
      <c r="H16" t="s">
        <v>30</v>
      </c>
      <c r="I16" s="13"/>
      <c r="J16" s="16"/>
      <c r="K16" s="13"/>
      <c r="L16" s="16"/>
      <c r="M16" s="20"/>
      <c r="N16" s="21"/>
      <c r="O16" s="16"/>
      <c r="P16" s="13"/>
      <c r="Q16" s="16"/>
      <c r="R16" s="13"/>
      <c r="S16" s="16"/>
    </row>
    <row r="17" spans="1:19" x14ac:dyDescent="0.25">
      <c r="A17" s="13"/>
      <c r="E17" s="14">
        <v>-4.2139450746789819</v>
      </c>
      <c r="F17" s="14">
        <v>0.13209880117478129</v>
      </c>
      <c r="G17" s="15">
        <v>36.153980157379756</v>
      </c>
      <c r="I17" s="13"/>
      <c r="J17" s="16"/>
      <c r="K17" s="13"/>
      <c r="L17" s="16"/>
      <c r="M17" s="20"/>
      <c r="N17" s="21"/>
      <c r="O17" s="16"/>
      <c r="P17" s="13"/>
      <c r="Q17" s="16"/>
      <c r="R17" s="13"/>
      <c r="S17" s="16"/>
    </row>
    <row r="18" spans="1:19" x14ac:dyDescent="0.25">
      <c r="A18" s="13"/>
      <c r="E18" s="14">
        <v>-4.4653743612053098</v>
      </c>
      <c r="F18" s="14">
        <v>0.14767628155167506</v>
      </c>
      <c r="G18" s="15">
        <v>48.669459921055093</v>
      </c>
      <c r="I18" s="17">
        <f>AVERAGE(E16:E18)</f>
        <v>-4.31463364980796</v>
      </c>
      <c r="J18" s="19">
        <f>AVERAGE(G16:G18)</f>
        <v>56.663246999580224</v>
      </c>
      <c r="K18" s="17">
        <f>MAX(E16:E18)-MIN(E16:E18)</f>
        <v>0.2514292865263279</v>
      </c>
      <c r="L18" s="19">
        <f>MAX(G16:G18)-MIN(G16:G18)</f>
        <v>49.012320762926059</v>
      </c>
      <c r="M18" s="20"/>
      <c r="N18" s="21">
        <v>1</v>
      </c>
      <c r="O18" s="19"/>
      <c r="P18" s="17">
        <f>MEDIAN(E16:E18)</f>
        <v>-4.2645815135395893</v>
      </c>
      <c r="Q18" s="19">
        <f>MEDIAN(G16:G18)</f>
        <v>48.669459921055093</v>
      </c>
      <c r="R18" s="13"/>
      <c r="S18" s="16"/>
    </row>
    <row r="19" spans="1:19" x14ac:dyDescent="0.25">
      <c r="A19" s="13" t="s">
        <v>21</v>
      </c>
      <c r="B19" s="22" t="s">
        <v>31</v>
      </c>
      <c r="C19" s="22" t="s">
        <v>29</v>
      </c>
      <c r="D19" t="s">
        <v>24</v>
      </c>
      <c r="E19" s="14">
        <v>-5.2202683627331492</v>
      </c>
      <c r="F19" s="14">
        <v>0.1230613842497085</v>
      </c>
      <c r="G19" s="15">
        <v>49.517255610750546</v>
      </c>
      <c r="H19" t="s">
        <v>30</v>
      </c>
      <c r="I19" s="13"/>
      <c r="J19" s="16"/>
      <c r="K19" s="13"/>
      <c r="L19" s="16"/>
      <c r="M19" s="20"/>
      <c r="N19" s="21"/>
      <c r="O19" s="16"/>
      <c r="P19" s="13"/>
      <c r="Q19" s="16"/>
      <c r="R19" s="13"/>
      <c r="S19" s="16"/>
    </row>
    <row r="20" spans="1:19" x14ac:dyDescent="0.25">
      <c r="A20" s="13"/>
      <c r="E20" s="24">
        <v>-5.3682875234604133</v>
      </c>
      <c r="F20" s="25">
        <v>0.1249652044535422</v>
      </c>
      <c r="G20" s="15">
        <v>58.037201441299999</v>
      </c>
      <c r="I20" s="13"/>
      <c r="J20" s="16"/>
      <c r="K20" s="13"/>
      <c r="L20" s="16"/>
      <c r="M20" s="20"/>
      <c r="N20" s="21"/>
      <c r="O20" s="16"/>
      <c r="P20" s="13"/>
      <c r="Q20" s="16"/>
      <c r="R20" s="13"/>
      <c r="S20" s="16"/>
    </row>
    <row r="21" spans="1:19" x14ac:dyDescent="0.25">
      <c r="A21" s="13"/>
      <c r="E21" s="24">
        <v>-5.3737774335331778</v>
      </c>
      <c r="F21" s="25">
        <v>0.12496211603873553</v>
      </c>
      <c r="G21" s="15">
        <v>52.866914018099997</v>
      </c>
      <c r="I21" s="13"/>
      <c r="J21" s="16"/>
      <c r="K21" s="13"/>
      <c r="L21" s="16"/>
      <c r="M21" s="20"/>
      <c r="N21" s="21"/>
      <c r="O21" s="16"/>
      <c r="P21" s="13"/>
      <c r="Q21" s="16"/>
      <c r="R21" s="13"/>
      <c r="S21" s="16"/>
    </row>
    <row r="22" spans="1:19" x14ac:dyDescent="0.25">
      <c r="A22" s="13"/>
      <c r="E22" s="24">
        <v>-5.3783523585937409</v>
      </c>
      <c r="F22" s="25">
        <v>0.13854017693073734</v>
      </c>
      <c r="G22" s="15">
        <v>28.383411529699998</v>
      </c>
      <c r="I22" s="13"/>
      <c r="J22" s="16"/>
      <c r="K22" s="13"/>
      <c r="L22" s="16"/>
      <c r="M22" s="20"/>
      <c r="N22" s="21"/>
      <c r="O22" s="16"/>
      <c r="P22" s="13"/>
      <c r="Q22" s="16"/>
      <c r="R22" s="13"/>
      <c r="S22" s="16"/>
    </row>
    <row r="23" spans="1:19" x14ac:dyDescent="0.25">
      <c r="A23" s="13"/>
      <c r="E23" s="14">
        <v>-5.3295028167316127</v>
      </c>
      <c r="F23" s="14">
        <v>0.11777033812073565</v>
      </c>
      <c r="G23" s="15">
        <v>32.536365093013139</v>
      </c>
      <c r="I23" s="13"/>
      <c r="J23" s="16"/>
      <c r="K23" s="13"/>
      <c r="L23" s="16"/>
      <c r="M23" s="20"/>
      <c r="N23" s="21"/>
      <c r="O23" s="16"/>
      <c r="P23" s="13"/>
      <c r="Q23" s="16"/>
      <c r="R23" s="13"/>
      <c r="S23" s="16"/>
    </row>
    <row r="24" spans="1:19" x14ac:dyDescent="0.25">
      <c r="A24" s="13"/>
      <c r="E24" s="24">
        <v>-5.3518177932421196</v>
      </c>
      <c r="F24" s="25">
        <v>0.12495018168854337</v>
      </c>
      <c r="G24" s="15">
        <v>15.42986576981</v>
      </c>
      <c r="I24" s="13"/>
      <c r="J24" s="16"/>
      <c r="K24" s="13"/>
      <c r="L24" s="16"/>
      <c r="M24" s="20"/>
      <c r="N24" s="21"/>
      <c r="O24" s="16"/>
      <c r="P24" s="13"/>
      <c r="Q24" s="16"/>
      <c r="R24" s="13"/>
      <c r="S24" s="16"/>
    </row>
    <row r="25" spans="1:19" x14ac:dyDescent="0.25">
      <c r="A25" s="13"/>
      <c r="E25" s="24">
        <v>-5.3801823286181438</v>
      </c>
      <c r="F25" s="25">
        <v>0.12720413166115163</v>
      </c>
      <c r="G25" s="15">
        <v>23.979740550700001</v>
      </c>
      <c r="I25" s="13"/>
      <c r="J25" s="16"/>
      <c r="K25" s="13"/>
      <c r="L25" s="16"/>
      <c r="M25" s="20"/>
      <c r="N25" s="21"/>
      <c r="O25" s="16"/>
      <c r="P25" s="13"/>
      <c r="Q25" s="16"/>
      <c r="R25" s="13"/>
      <c r="S25" s="16"/>
    </row>
    <row r="26" spans="1:19" x14ac:dyDescent="0.25">
      <c r="A26" s="13"/>
      <c r="E26" s="24">
        <v>-5.328943167939082</v>
      </c>
      <c r="F26" s="25">
        <v>0.1323483716757014</v>
      </c>
      <c r="G26" s="15">
        <v>20.8701022192</v>
      </c>
      <c r="I26" s="13"/>
      <c r="J26" s="16"/>
      <c r="K26" s="13"/>
      <c r="L26" s="16"/>
      <c r="M26" s="20"/>
      <c r="N26" s="21"/>
      <c r="O26" s="16"/>
      <c r="P26" s="13"/>
      <c r="Q26" s="16"/>
      <c r="R26" s="13"/>
      <c r="S26" s="16"/>
    </row>
    <row r="27" spans="1:19" x14ac:dyDescent="0.25">
      <c r="A27" s="13"/>
      <c r="E27" s="14">
        <v>-5.4203895504036925</v>
      </c>
      <c r="F27" s="14">
        <v>0.11852675562488157</v>
      </c>
      <c r="G27" s="15">
        <v>13.245849667289868</v>
      </c>
      <c r="I27" s="13"/>
      <c r="J27" s="16"/>
      <c r="K27" s="13"/>
      <c r="L27" s="16"/>
      <c r="M27" s="20"/>
      <c r="N27" s="21"/>
      <c r="O27" s="16"/>
      <c r="P27" s="13"/>
      <c r="Q27" s="16"/>
      <c r="R27" s="13"/>
      <c r="S27" s="16"/>
    </row>
    <row r="28" spans="1:19" x14ac:dyDescent="0.25">
      <c r="A28" s="13"/>
      <c r="E28" s="24">
        <v>-5.4012269838968896</v>
      </c>
      <c r="F28" s="25">
        <v>0.12530337199727867</v>
      </c>
      <c r="G28" s="15">
        <v>4.64362977559</v>
      </c>
      <c r="I28" s="13"/>
      <c r="J28" s="16"/>
      <c r="K28" s="13"/>
      <c r="L28" s="16"/>
      <c r="M28" s="20"/>
      <c r="N28" s="21"/>
      <c r="O28" s="16"/>
      <c r="P28" s="13"/>
      <c r="Q28" s="16"/>
      <c r="R28" s="13"/>
      <c r="S28" s="16"/>
    </row>
    <row r="29" spans="1:19" x14ac:dyDescent="0.25">
      <c r="A29" s="13"/>
      <c r="E29" s="24">
        <v>-5.3243682428782968</v>
      </c>
      <c r="F29" s="25">
        <v>0.12529141811978026</v>
      </c>
      <c r="G29" s="15">
        <v>11.02481143867</v>
      </c>
      <c r="I29" s="13"/>
      <c r="J29" s="16"/>
      <c r="K29" s="13"/>
      <c r="L29" s="16"/>
      <c r="M29" s="20"/>
      <c r="N29" s="21"/>
      <c r="O29" s="16"/>
      <c r="P29" s="13"/>
      <c r="Q29" s="16"/>
      <c r="R29" s="13"/>
      <c r="S29" s="16"/>
    </row>
    <row r="30" spans="1:19" x14ac:dyDescent="0.25">
      <c r="A30" s="13"/>
      <c r="E30" s="24">
        <v>-5.3207083028297131</v>
      </c>
      <c r="F30" s="25">
        <v>0.13737792175310995</v>
      </c>
      <c r="G30" s="15">
        <v>6.810133465839999</v>
      </c>
      <c r="I30" s="17">
        <f>AVERAGE(E19:E30)</f>
        <v>-5.3498187387383354</v>
      </c>
      <c r="J30" s="19">
        <f>AVERAGE(G19:G30)</f>
        <v>26.445440048330298</v>
      </c>
      <c r="K30" s="17">
        <f>MAX(E19:E30)-MIN(E19:E30)</f>
        <v>0.20012118767054332</v>
      </c>
      <c r="L30" s="19">
        <f>MAX(G19:G30)-MIN(G19:G30)</f>
        <v>53.393571665709999</v>
      </c>
      <c r="M30" s="20"/>
      <c r="N30" s="21">
        <v>1</v>
      </c>
      <c r="O30" s="19"/>
      <c r="P30" s="17">
        <f>MEDIAN(E19:E30)</f>
        <v>-5.3600526583512664</v>
      </c>
      <c r="Q30" s="19">
        <f>MEDIAN(G19:G30)</f>
        <v>22.42492138495</v>
      </c>
      <c r="R30" s="13"/>
      <c r="S30" s="16"/>
    </row>
    <row r="31" spans="1:19" x14ac:dyDescent="0.25">
      <c r="A31" s="13" t="s">
        <v>21</v>
      </c>
      <c r="B31" s="22" t="s">
        <v>32</v>
      </c>
      <c r="C31" s="23" t="s">
        <v>23</v>
      </c>
      <c r="D31" t="s">
        <v>24</v>
      </c>
      <c r="E31" s="14">
        <v>-4.5303449066067536</v>
      </c>
      <c r="F31" s="14">
        <v>0.11765747242721135</v>
      </c>
      <c r="G31" s="15">
        <v>0.89414941968062178</v>
      </c>
      <c r="H31" t="s">
        <v>25</v>
      </c>
      <c r="I31" s="13"/>
      <c r="J31" s="16"/>
      <c r="K31" s="13"/>
      <c r="L31" s="16"/>
      <c r="M31" s="20"/>
      <c r="N31" s="21"/>
      <c r="O31" s="16"/>
      <c r="P31" s="13"/>
      <c r="Q31" s="16"/>
      <c r="R31" s="13"/>
      <c r="S31" s="16"/>
    </row>
    <row r="32" spans="1:19" x14ac:dyDescent="0.25">
      <c r="A32" s="13"/>
      <c r="E32" s="14">
        <v>-5.2210874050453437</v>
      </c>
      <c r="F32" s="14">
        <v>0.13089479262330342</v>
      </c>
      <c r="G32" s="15">
        <v>433.82104761982055</v>
      </c>
      <c r="I32" s="13"/>
      <c r="J32" s="16"/>
      <c r="K32" s="13"/>
      <c r="L32" s="16"/>
      <c r="M32" s="20"/>
      <c r="N32" s="21"/>
      <c r="O32" s="16"/>
      <c r="P32" s="13"/>
      <c r="Q32" s="16"/>
      <c r="R32" s="13"/>
      <c r="S32" s="16"/>
    </row>
    <row r="33" spans="1:19" x14ac:dyDescent="0.25">
      <c r="A33" s="13"/>
      <c r="E33" s="14">
        <v>-4.9193329237305905</v>
      </c>
      <c r="F33" s="14">
        <v>0.12762037365638607</v>
      </c>
      <c r="G33" s="15">
        <v>161.52339598822041</v>
      </c>
      <c r="I33" s="13"/>
      <c r="J33" s="16"/>
      <c r="K33" s="13"/>
      <c r="L33" s="16"/>
      <c r="M33" s="20"/>
      <c r="N33" s="21"/>
      <c r="O33" s="16"/>
      <c r="P33" s="13"/>
      <c r="Q33" s="16"/>
      <c r="R33" s="13"/>
      <c r="S33" s="16"/>
    </row>
    <row r="34" spans="1:19" x14ac:dyDescent="0.25">
      <c r="A34" s="13"/>
      <c r="E34" s="14">
        <v>-5.0597585022840175</v>
      </c>
      <c r="F34" s="14">
        <v>0.12173397064116656</v>
      </c>
      <c r="G34" s="15">
        <v>198.42467686100375</v>
      </c>
      <c r="I34" s="13"/>
      <c r="J34" s="16"/>
      <c r="K34" s="13"/>
      <c r="L34" s="16"/>
      <c r="M34" s="20"/>
      <c r="N34" s="21"/>
      <c r="O34" s="16"/>
      <c r="P34" s="13"/>
      <c r="Q34" s="16"/>
      <c r="R34" s="13"/>
      <c r="S34" s="16"/>
    </row>
    <row r="35" spans="1:19" x14ac:dyDescent="0.25">
      <c r="A35" s="13"/>
      <c r="E35" s="14"/>
      <c r="F35" s="14"/>
      <c r="G35" s="15">
        <v>166.70524998396715</v>
      </c>
      <c r="I35" s="13"/>
      <c r="J35" s="16"/>
      <c r="K35" s="13"/>
      <c r="L35" s="16"/>
      <c r="M35" s="20"/>
      <c r="N35" s="21"/>
      <c r="O35" s="16"/>
      <c r="P35" s="13"/>
      <c r="Q35" s="16"/>
      <c r="R35" s="13"/>
      <c r="S35" s="16"/>
    </row>
    <row r="36" spans="1:19" x14ac:dyDescent="0.25">
      <c r="A36" s="13"/>
      <c r="E36" s="14">
        <v>-5.0312703639245893</v>
      </c>
      <c r="F36" s="14">
        <v>0.1261289014835236</v>
      </c>
      <c r="G36" s="15">
        <v>106.94204711832823</v>
      </c>
      <c r="I36" s="13"/>
      <c r="J36" s="16"/>
      <c r="K36" s="13"/>
      <c r="L36" s="16"/>
      <c r="M36" s="20"/>
      <c r="N36" s="21"/>
      <c r="O36" s="16"/>
      <c r="P36" s="13"/>
      <c r="Q36" s="16"/>
      <c r="R36" s="13"/>
      <c r="S36" s="16"/>
    </row>
    <row r="37" spans="1:19" x14ac:dyDescent="0.25">
      <c r="A37" s="13"/>
      <c r="E37" s="14">
        <v>-5.041181402144268</v>
      </c>
      <c r="F37" s="14">
        <v>0.13421977488386577</v>
      </c>
      <c r="G37" s="15">
        <v>21.695198586704986</v>
      </c>
      <c r="H37" t="s">
        <v>26</v>
      </c>
      <c r="I37" s="17">
        <f>AVERAGE(E31:E37)</f>
        <v>-4.9671625839559281</v>
      </c>
      <c r="J37" s="19">
        <f>AVERAGE(G31:G37)</f>
        <v>155.71510936824652</v>
      </c>
      <c r="K37" s="17">
        <f>MAX(E31:E37)-MIN(E31:E37)</f>
        <v>0.69074249843859015</v>
      </c>
      <c r="L37" s="19">
        <f>MAX(G31:G37)-MIN(G31:G37)</f>
        <v>432.92689820013993</v>
      </c>
      <c r="M37" s="20">
        <v>1</v>
      </c>
      <c r="N37" s="21"/>
      <c r="O37" s="19"/>
      <c r="P37" s="17">
        <f>MEDIAN(E31:E37)</f>
        <v>-5.0362258830344286</v>
      </c>
      <c r="Q37" s="19">
        <f>MEDIAN(G31:G37)</f>
        <v>161.52339598822041</v>
      </c>
      <c r="R37" s="13"/>
      <c r="S37" s="16"/>
    </row>
    <row r="38" spans="1:19" x14ac:dyDescent="0.25">
      <c r="A38" s="13" t="s">
        <v>21</v>
      </c>
      <c r="B38" s="22" t="s">
        <v>33</v>
      </c>
      <c r="C38" s="23" t="s">
        <v>23</v>
      </c>
      <c r="D38" t="s">
        <v>24</v>
      </c>
      <c r="E38" s="14">
        <v>-4.418341815113469</v>
      </c>
      <c r="F38" s="14">
        <v>0.11908480913078545</v>
      </c>
      <c r="G38" s="15">
        <v>43.743292560789271</v>
      </c>
      <c r="H38" t="s">
        <v>25</v>
      </c>
      <c r="I38" s="13"/>
      <c r="J38" s="16"/>
      <c r="K38" s="13"/>
      <c r="L38" s="16"/>
      <c r="M38" s="20"/>
      <c r="N38" s="21"/>
      <c r="O38" s="16"/>
      <c r="P38" s="13"/>
      <c r="Q38" s="16"/>
      <c r="R38" s="13"/>
      <c r="S38" s="16"/>
    </row>
    <row r="39" spans="1:19" x14ac:dyDescent="0.25">
      <c r="A39" s="13"/>
      <c r="E39" s="14">
        <v>-4.3560250840594117</v>
      </c>
      <c r="F39" s="14">
        <v>0.11979101501682002</v>
      </c>
      <c r="G39" s="15">
        <v>46.482400729589926</v>
      </c>
      <c r="I39" s="13"/>
      <c r="J39" s="16"/>
      <c r="K39" s="13"/>
      <c r="L39" s="16"/>
      <c r="M39" s="20"/>
      <c r="N39" s="21"/>
      <c r="O39" s="16"/>
      <c r="P39" s="13"/>
      <c r="Q39" s="16"/>
      <c r="R39" s="13"/>
      <c r="S39" s="16"/>
    </row>
    <row r="40" spans="1:19" x14ac:dyDescent="0.25">
      <c r="A40" s="13"/>
      <c r="E40" s="14">
        <v>-4.3559759122085984</v>
      </c>
      <c r="F40" s="14">
        <v>0.12387792604112324</v>
      </c>
      <c r="G40" s="15">
        <v>37.058600981481987</v>
      </c>
      <c r="I40" s="13"/>
      <c r="J40" s="16"/>
      <c r="K40" s="13"/>
      <c r="L40" s="16"/>
      <c r="M40" s="20"/>
      <c r="N40" s="21"/>
      <c r="O40" s="16"/>
      <c r="P40" s="13"/>
      <c r="Q40" s="16"/>
      <c r="R40" s="13"/>
      <c r="S40" s="16"/>
    </row>
    <row r="41" spans="1:19" x14ac:dyDescent="0.25">
      <c r="A41" s="13"/>
      <c r="E41" s="14">
        <v>-4.4438647618130211</v>
      </c>
      <c r="F41" s="14">
        <v>0.13261642296840312</v>
      </c>
      <c r="G41" s="15">
        <v>2.6477177388975983</v>
      </c>
      <c r="I41" s="13"/>
      <c r="J41" s="16"/>
      <c r="K41" s="13"/>
      <c r="L41" s="16"/>
      <c r="M41" s="20"/>
      <c r="N41" s="21"/>
      <c r="O41" s="16"/>
      <c r="P41" s="13"/>
      <c r="Q41" s="16"/>
      <c r="R41" s="13"/>
      <c r="S41" s="16"/>
    </row>
    <row r="42" spans="1:19" x14ac:dyDescent="0.25">
      <c r="A42" s="13"/>
      <c r="E42" s="14">
        <v>-4.4989734408458215</v>
      </c>
      <c r="F42" s="14">
        <v>0.11921693890215601</v>
      </c>
      <c r="G42" s="15">
        <v>0.40962152284923981</v>
      </c>
      <c r="I42" s="13"/>
      <c r="J42" s="16"/>
      <c r="K42" s="13"/>
      <c r="L42" s="16"/>
      <c r="M42" s="20"/>
      <c r="N42" s="21"/>
      <c r="O42" s="16"/>
      <c r="P42" s="13"/>
      <c r="Q42" s="16"/>
      <c r="R42" s="13"/>
      <c r="S42" s="16"/>
    </row>
    <row r="43" spans="1:19" x14ac:dyDescent="0.25">
      <c r="A43" s="13"/>
      <c r="E43" s="14">
        <v>-4.3210660717347693</v>
      </c>
      <c r="F43" s="14">
        <v>0.12166538819342335</v>
      </c>
      <c r="G43" s="15">
        <v>3.2733084390586304</v>
      </c>
      <c r="I43" s="13"/>
      <c r="J43" s="16"/>
      <c r="K43" s="13"/>
      <c r="L43" s="16"/>
      <c r="M43" s="20"/>
      <c r="N43" s="21"/>
      <c r="O43" s="16"/>
      <c r="P43" s="13"/>
      <c r="Q43" s="16"/>
      <c r="R43" s="13"/>
      <c r="S43" s="16"/>
    </row>
    <row r="44" spans="1:19" x14ac:dyDescent="0.25">
      <c r="A44" s="13"/>
      <c r="E44" s="14">
        <v>-4.3356295580893045</v>
      </c>
      <c r="F44" s="14">
        <v>0.11984730892885498</v>
      </c>
      <c r="G44" s="15">
        <v>7.0863956279110107</v>
      </c>
      <c r="H44" t="s">
        <v>26</v>
      </c>
      <c r="I44" s="17">
        <f>AVERAGE(E38:E44)</f>
        <v>-4.3899823776949143</v>
      </c>
      <c r="J44" s="19">
        <f>AVERAGE(G38:G44)</f>
        <v>20.100191085796812</v>
      </c>
      <c r="K44" s="17">
        <f>MAX(E38:E44)-MIN(E38:E44)</f>
        <v>0.1779073691110522</v>
      </c>
      <c r="L44" s="19">
        <f>MAX(G38:G44)-MIN(G38:G44)</f>
        <v>46.072779206740684</v>
      </c>
      <c r="M44" s="20">
        <v>1</v>
      </c>
      <c r="N44" s="21"/>
      <c r="O44" s="19"/>
      <c r="P44" s="17">
        <f>MEDIAN(E38:E44)</f>
        <v>-4.3560250840594117</v>
      </c>
      <c r="Q44" s="19">
        <f>MEDIAN(G38:G44)</f>
        <v>7.0863956279110107</v>
      </c>
      <c r="R44" s="13"/>
      <c r="S44" s="16"/>
    </row>
    <row r="45" spans="1:19" x14ac:dyDescent="0.25">
      <c r="A45" s="13" t="s">
        <v>21</v>
      </c>
      <c r="B45" s="22" t="s">
        <v>34</v>
      </c>
      <c r="C45" s="26" t="s">
        <v>23</v>
      </c>
      <c r="D45" t="s">
        <v>24</v>
      </c>
      <c r="E45" s="14">
        <v>-4.2008393317457537</v>
      </c>
      <c r="F45" s="14">
        <v>0.12038676635060683</v>
      </c>
      <c r="G45" s="15">
        <v>63.634751420418766</v>
      </c>
      <c r="H45" t="s">
        <v>25</v>
      </c>
      <c r="I45" s="13"/>
      <c r="J45" s="16"/>
      <c r="K45" s="13"/>
      <c r="L45" s="16"/>
      <c r="M45" s="20"/>
      <c r="N45" s="21"/>
      <c r="O45" s="16"/>
      <c r="P45" s="13"/>
      <c r="Q45" s="16"/>
      <c r="R45" s="13"/>
      <c r="S45" s="16"/>
    </row>
    <row r="46" spans="1:19" x14ac:dyDescent="0.25">
      <c r="A46" s="13"/>
      <c r="E46" s="14">
        <v>-4.3896406431457313</v>
      </c>
      <c r="F46" s="14">
        <v>0.12194373565201452</v>
      </c>
      <c r="G46" s="15">
        <v>31.787409710530607</v>
      </c>
      <c r="I46" s="13"/>
      <c r="J46" s="16"/>
      <c r="K46" s="13"/>
      <c r="L46" s="16"/>
      <c r="M46" s="20"/>
      <c r="N46" s="21"/>
      <c r="O46" s="16"/>
      <c r="P46" s="13"/>
      <c r="Q46" s="16"/>
      <c r="R46" s="13"/>
      <c r="S46" s="16"/>
    </row>
    <row r="47" spans="1:19" x14ac:dyDescent="0.25">
      <c r="A47" s="13"/>
      <c r="E47" s="14">
        <v>-4.1869638515938945</v>
      </c>
      <c r="F47" s="14">
        <v>0.12088001840364024</v>
      </c>
      <c r="G47" s="15">
        <v>78.996391575450403</v>
      </c>
      <c r="H47" t="s">
        <v>26</v>
      </c>
      <c r="I47" s="17">
        <f>AVERAGE(E45:E47)</f>
        <v>-4.2591479421617935</v>
      </c>
      <c r="J47" s="19">
        <f>AVERAGE(G45:G47)</f>
        <v>58.139517568799931</v>
      </c>
      <c r="K47" s="17">
        <f>MAX(E45:E47)-MIN(E45:E47)</f>
        <v>0.20267679155183682</v>
      </c>
      <c r="L47" s="19">
        <f>MAX(G45:G47)-MIN(G45:G47)</f>
        <v>47.208981864919792</v>
      </c>
      <c r="M47" s="20"/>
      <c r="N47" s="21"/>
      <c r="O47" s="19"/>
      <c r="P47" s="17">
        <f>MEDIAN(E45:E47)</f>
        <v>-4.2008393317457537</v>
      </c>
      <c r="Q47" s="19">
        <f>MEDIAN(G45:G47)</f>
        <v>63.634751420418766</v>
      </c>
      <c r="R47" s="13"/>
      <c r="S47" s="16"/>
    </row>
    <row r="48" spans="1:19" x14ac:dyDescent="0.25">
      <c r="A48" s="13" t="s">
        <v>21</v>
      </c>
      <c r="B48" s="22" t="s">
        <v>35</v>
      </c>
      <c r="C48" s="22" t="s">
        <v>29</v>
      </c>
      <c r="D48" t="s">
        <v>24</v>
      </c>
      <c r="E48" s="14">
        <v>-5.3318124281128698</v>
      </c>
      <c r="F48" s="14">
        <v>0.12349778386158838</v>
      </c>
      <c r="G48" s="15">
        <v>360.68739176024042</v>
      </c>
      <c r="H48" t="s">
        <v>25</v>
      </c>
      <c r="I48" s="13"/>
      <c r="J48" s="16"/>
      <c r="K48" s="13"/>
      <c r="L48" s="16"/>
      <c r="M48" s="20"/>
      <c r="N48" s="21"/>
      <c r="O48" s="16"/>
      <c r="P48" s="13"/>
      <c r="Q48" s="16"/>
      <c r="R48" s="13"/>
      <c r="S48" s="16"/>
    </row>
    <row r="49" spans="1:19" x14ac:dyDescent="0.25">
      <c r="A49" s="13"/>
      <c r="E49" s="14">
        <v>-5.3126128398262029</v>
      </c>
      <c r="F49" s="14">
        <v>0.12331150033349525</v>
      </c>
      <c r="G49" s="15">
        <v>288.49289546250236</v>
      </c>
      <c r="I49" s="13"/>
      <c r="J49" s="16"/>
      <c r="K49" s="13"/>
      <c r="L49" s="16"/>
      <c r="M49" s="20"/>
      <c r="N49" s="21"/>
      <c r="O49" s="16"/>
      <c r="P49" s="13"/>
      <c r="Q49" s="16"/>
      <c r="R49" s="13"/>
      <c r="S49" s="16"/>
    </row>
    <row r="50" spans="1:19" x14ac:dyDescent="0.25">
      <c r="A50" s="13"/>
      <c r="E50" s="14">
        <v>-5.2555546988513058</v>
      </c>
      <c r="F50" s="14">
        <v>0.11866908538824086</v>
      </c>
      <c r="G50" s="15">
        <v>36.354262051558251</v>
      </c>
      <c r="I50" s="13"/>
      <c r="J50" s="16"/>
      <c r="K50" s="13"/>
      <c r="L50" s="16"/>
      <c r="M50" s="20"/>
      <c r="N50" s="21"/>
      <c r="O50" s="16"/>
      <c r="P50" s="13"/>
      <c r="Q50" s="16"/>
      <c r="R50" s="13"/>
      <c r="S50" s="16"/>
    </row>
    <row r="51" spans="1:19" x14ac:dyDescent="0.25">
      <c r="A51" s="13"/>
      <c r="E51" s="14">
        <v>-5.0840690318546544</v>
      </c>
      <c r="F51" s="14">
        <v>0.13332738840826966</v>
      </c>
      <c r="G51" s="15">
        <v>175.61611546549418</v>
      </c>
      <c r="I51" s="13"/>
      <c r="J51" s="16"/>
      <c r="K51" s="13"/>
      <c r="L51" s="16"/>
      <c r="M51" s="20"/>
      <c r="N51" s="21"/>
      <c r="O51" s="16"/>
      <c r="P51" s="13"/>
      <c r="Q51" s="16"/>
      <c r="R51" s="13"/>
      <c r="S51" s="16"/>
    </row>
    <row r="52" spans="1:19" x14ac:dyDescent="0.25">
      <c r="A52" s="13"/>
      <c r="E52" s="14">
        <v>-5.0756978678009324</v>
      </c>
      <c r="F52" s="14">
        <v>0.11770629573799357</v>
      </c>
      <c r="G52" s="15">
        <v>120.03390993025131</v>
      </c>
      <c r="I52" s="13"/>
      <c r="J52" s="16"/>
      <c r="K52" s="13"/>
      <c r="L52" s="16"/>
      <c r="M52" s="20"/>
      <c r="N52" s="21"/>
      <c r="O52" s="16"/>
      <c r="P52" s="13"/>
      <c r="Q52" s="16"/>
      <c r="R52" s="13"/>
      <c r="S52" s="16"/>
    </row>
    <row r="53" spans="1:19" x14ac:dyDescent="0.25">
      <c r="A53" s="13"/>
      <c r="E53" s="14">
        <v>-4.194155424166901</v>
      </c>
      <c r="F53" s="14">
        <v>0.13160440851795355</v>
      </c>
      <c r="G53" s="15">
        <v>6.8690330959149373</v>
      </c>
      <c r="I53" s="13"/>
      <c r="J53" s="16"/>
      <c r="K53" s="13"/>
      <c r="L53" s="16"/>
      <c r="M53" s="20"/>
      <c r="N53" s="21"/>
      <c r="O53" s="16"/>
      <c r="P53" s="13"/>
      <c r="Q53" s="16"/>
      <c r="R53" s="13"/>
      <c r="S53" s="16"/>
    </row>
    <row r="54" spans="1:19" x14ac:dyDescent="0.25">
      <c r="A54" s="13"/>
      <c r="E54" s="14">
        <v>-5.6657081124067421</v>
      </c>
      <c r="F54" s="14">
        <v>0.11771559903428432</v>
      </c>
      <c r="G54" s="15">
        <v>1130.8532093679401</v>
      </c>
      <c r="I54" s="13"/>
      <c r="J54" s="16"/>
      <c r="K54" s="13"/>
      <c r="L54" s="16"/>
      <c r="M54" s="20"/>
      <c r="N54" s="21"/>
      <c r="O54" s="16"/>
      <c r="P54" s="13"/>
      <c r="Q54" s="16"/>
      <c r="R54" s="13"/>
      <c r="S54" s="16"/>
    </row>
    <row r="55" spans="1:19" x14ac:dyDescent="0.25">
      <c r="A55" s="13"/>
      <c r="E55" s="14">
        <v>-5.407742433856888</v>
      </c>
      <c r="F55" s="14">
        <v>0.13306750172251827</v>
      </c>
      <c r="G55" s="15">
        <v>1092.9058355194366</v>
      </c>
      <c r="H55" t="s">
        <v>26</v>
      </c>
      <c r="I55" s="17">
        <f>AVERAGE(E48:E55)</f>
        <v>-5.1659191046095625</v>
      </c>
      <c r="J55" s="19">
        <f>AVERAGE(G48:G55)</f>
        <v>401.47658158166723</v>
      </c>
      <c r="K55" s="17">
        <f>MAX(E48:E55)-MIN(E48:E55)</f>
        <v>1.4715526882398411</v>
      </c>
      <c r="L55" s="19">
        <f>MAX(G48:G55)-MIN(G48:G55)</f>
        <v>1123.984176272025</v>
      </c>
      <c r="M55" s="20">
        <v>1</v>
      </c>
      <c r="N55" s="21"/>
      <c r="O55" s="19"/>
      <c r="P55" s="17">
        <f>MEDIAN(E48:E55)</f>
        <v>-5.2840837693387543</v>
      </c>
      <c r="Q55" s="19">
        <f>MEDIAN(G48:G55)</f>
        <v>232.05450546399828</v>
      </c>
      <c r="R55" s="13"/>
      <c r="S55" s="16"/>
    </row>
    <row r="56" spans="1:19" x14ac:dyDescent="0.25">
      <c r="A56" s="13" t="s">
        <v>21</v>
      </c>
      <c r="B56" s="22" t="s">
        <v>36</v>
      </c>
      <c r="C56" s="22" t="s">
        <v>23</v>
      </c>
      <c r="D56" t="s">
        <v>24</v>
      </c>
      <c r="E56" s="14">
        <v>-6.2883838376770473</v>
      </c>
      <c r="F56" s="14">
        <v>0.12741248393528792</v>
      </c>
      <c r="G56" s="15">
        <v>88.755307459870593</v>
      </c>
      <c r="H56" t="s">
        <v>25</v>
      </c>
      <c r="I56" s="13"/>
      <c r="J56" s="16"/>
      <c r="K56" s="13"/>
      <c r="L56" s="16"/>
      <c r="M56" s="20"/>
      <c r="N56" s="21"/>
      <c r="O56" s="16"/>
      <c r="P56" s="13"/>
      <c r="Q56" s="16"/>
      <c r="R56" s="13"/>
      <c r="S56" s="16"/>
    </row>
    <row r="57" spans="1:19" x14ac:dyDescent="0.25">
      <c r="A57" s="13"/>
      <c r="E57" s="14">
        <v>-6.1104764685638857</v>
      </c>
      <c r="F57" s="14">
        <v>0.12704412915239333</v>
      </c>
      <c r="G57" s="15">
        <v>108.6251150813885</v>
      </c>
      <c r="I57" s="13"/>
      <c r="J57" s="16"/>
      <c r="K57" s="13"/>
      <c r="L57" s="16"/>
      <c r="M57" s="20"/>
      <c r="N57" s="21"/>
      <c r="O57" s="16"/>
      <c r="P57" s="13"/>
      <c r="Q57" s="16"/>
      <c r="R57" s="13"/>
      <c r="S57" s="16"/>
    </row>
    <row r="58" spans="1:19" x14ac:dyDescent="0.25">
      <c r="A58" s="13"/>
      <c r="E58" s="14">
        <v>-5.8564260600979523</v>
      </c>
      <c r="F58" s="14">
        <v>0.11998196847182663</v>
      </c>
      <c r="G58" s="15">
        <v>188.1001357541457</v>
      </c>
      <c r="I58" s="13"/>
      <c r="J58" s="16"/>
      <c r="K58" s="13"/>
      <c r="L58" s="16"/>
      <c r="M58" s="20"/>
      <c r="N58" s="21"/>
      <c r="O58" s="16"/>
      <c r="P58" s="13"/>
      <c r="Q58" s="16"/>
      <c r="R58" s="13"/>
      <c r="S58" s="16"/>
    </row>
    <row r="59" spans="1:19" x14ac:dyDescent="0.25">
      <c r="A59" s="27"/>
      <c r="B59" s="28"/>
      <c r="C59" s="28"/>
      <c r="D59" s="28"/>
      <c r="E59" s="29">
        <v>-6.1562310794730513</v>
      </c>
      <c r="F59" s="29">
        <v>0.12189042258245067</v>
      </c>
      <c r="G59" s="30">
        <v>754.09768579132776</v>
      </c>
      <c r="H59" s="28" t="s">
        <v>26</v>
      </c>
      <c r="I59" s="32">
        <f>AVERAGE(E56:E59)</f>
        <v>-6.1028793614529846</v>
      </c>
      <c r="J59" s="34">
        <f>AVERAGE(G56:G59)</f>
        <v>284.8945610216831</v>
      </c>
      <c r="K59" s="32">
        <f>MAX(E56:E59)-MIN(E56:E59)</f>
        <v>0.43195777757909504</v>
      </c>
      <c r="L59" s="34">
        <f>MAX(G56:G59)-MIN(G56:G59)</f>
        <v>665.34237833145721</v>
      </c>
      <c r="M59" s="35">
        <v>1</v>
      </c>
      <c r="N59" s="36"/>
      <c r="O59" s="34"/>
      <c r="P59" s="32">
        <f>MEDIAN(E56:E59)</f>
        <v>-6.1333537740184685</v>
      </c>
      <c r="Q59" s="34">
        <f>MEDIAN(G56:G59)</f>
        <v>148.36262541776711</v>
      </c>
      <c r="R59" s="32">
        <f>AVERAGE(P3:P59)</f>
        <v>-5.0527640607139945</v>
      </c>
      <c r="S59" s="34">
        <f>AVERAGE(R3:R59)</f>
        <v>-5.0527640607139945</v>
      </c>
    </row>
    <row r="60" spans="1:19" x14ac:dyDescent="0.25">
      <c r="A60" s="6" t="s">
        <v>37</v>
      </c>
      <c r="B60" s="37" t="s">
        <v>38</v>
      </c>
      <c r="C60" s="9" t="s">
        <v>39</v>
      </c>
      <c r="D60" s="9" t="s">
        <v>40</v>
      </c>
      <c r="E60" s="10">
        <v>-5.693843623322814</v>
      </c>
      <c r="F60" s="10">
        <v>0.12272510356904327</v>
      </c>
      <c r="G60" s="38">
        <v>41.4946981792</v>
      </c>
      <c r="H60" s="9" t="s">
        <v>25</v>
      </c>
      <c r="I60" s="6"/>
      <c r="J60" s="12"/>
      <c r="K60" s="6"/>
      <c r="L60" s="12"/>
      <c r="M60" s="6"/>
      <c r="N60" s="9"/>
      <c r="O60" s="12"/>
      <c r="P60" s="6"/>
      <c r="Q60" s="12"/>
      <c r="R60" s="6"/>
      <c r="S60" s="12"/>
    </row>
    <row r="61" spans="1:19" x14ac:dyDescent="0.25">
      <c r="A61" s="13"/>
      <c r="E61" s="14">
        <v>-5.3770313455531182</v>
      </c>
      <c r="F61" s="14">
        <v>0.14700024134133247</v>
      </c>
      <c r="G61" s="39">
        <v>37.831479366399996</v>
      </c>
      <c r="I61" s="13"/>
      <c r="J61" s="16"/>
      <c r="K61" s="13"/>
      <c r="L61" s="16"/>
      <c r="M61" s="13"/>
      <c r="O61" s="16"/>
      <c r="P61" s="13"/>
      <c r="Q61" s="16"/>
      <c r="R61" s="13"/>
      <c r="S61" s="16"/>
    </row>
    <row r="62" spans="1:19" x14ac:dyDescent="0.25">
      <c r="A62" s="13"/>
      <c r="E62" s="14">
        <v>-5.2177151656140897</v>
      </c>
      <c r="F62" s="14">
        <v>0.13136236843921473</v>
      </c>
      <c r="G62" s="39">
        <v>44.352379948799999</v>
      </c>
      <c r="I62" s="13"/>
      <c r="J62" s="16"/>
      <c r="K62" s="13"/>
      <c r="L62" s="16"/>
      <c r="M62" s="13"/>
      <c r="O62" s="16"/>
      <c r="P62" s="13"/>
      <c r="Q62" s="16"/>
      <c r="R62" s="13"/>
      <c r="S62" s="16"/>
    </row>
    <row r="63" spans="1:19" x14ac:dyDescent="0.25">
      <c r="A63" s="13"/>
      <c r="E63" s="14">
        <v>-5.4157165738308866</v>
      </c>
      <c r="F63" s="14">
        <v>0.12339575204848018</v>
      </c>
      <c r="G63" s="39">
        <v>58.144825468800001</v>
      </c>
      <c r="I63" s="13"/>
      <c r="J63" s="16"/>
      <c r="K63" s="13"/>
      <c r="L63" s="16"/>
      <c r="M63" s="13"/>
      <c r="O63" s="16"/>
      <c r="P63" s="13"/>
      <c r="Q63" s="16"/>
      <c r="R63" s="13"/>
      <c r="S63" s="16"/>
    </row>
    <row r="64" spans="1:19" x14ac:dyDescent="0.25">
      <c r="A64" s="13"/>
      <c r="E64" s="14">
        <v>-5.2832402443965254</v>
      </c>
      <c r="F64" s="14">
        <v>0.14149812269047812</v>
      </c>
      <c r="G64" s="39">
        <v>45.0503764288</v>
      </c>
      <c r="I64" s="13"/>
      <c r="J64" s="16"/>
      <c r="K64" s="13"/>
      <c r="L64" s="16"/>
      <c r="M64" s="13"/>
      <c r="O64" s="16"/>
      <c r="P64" s="13"/>
      <c r="Q64" s="16"/>
      <c r="R64" s="13"/>
      <c r="S64" s="16"/>
    </row>
    <row r="65" spans="1:19" x14ac:dyDescent="0.25">
      <c r="A65" s="13"/>
      <c r="E65" s="14">
        <v>-5.2997670583367906</v>
      </c>
      <c r="F65" s="14">
        <v>0.13668460690720663</v>
      </c>
      <c r="G65" s="39">
        <v>34.497013388159999</v>
      </c>
      <c r="H65" t="s">
        <v>26</v>
      </c>
      <c r="I65" s="17">
        <f>AVERAGE(E60:E65)</f>
        <v>-5.3812190018423705</v>
      </c>
      <c r="J65" s="19">
        <f>AVERAGE(G60:G65)</f>
        <v>43.561795463359999</v>
      </c>
      <c r="K65" s="17">
        <f>MAX(E60:E65)-MIN(E60:E65)</f>
        <v>0.47612845770872436</v>
      </c>
      <c r="L65" s="19">
        <f>MAX(G60:G65)-MIN(G60:G65)</f>
        <v>23.647812080640001</v>
      </c>
      <c r="M65" s="13"/>
      <c r="O65" s="16"/>
      <c r="P65" s="17">
        <f>MEDIAN(E60:E65)</f>
        <v>-5.338399201944954</v>
      </c>
      <c r="Q65" s="19">
        <f>MEDIAN(G60:G65)</f>
        <v>42.923539063999996</v>
      </c>
      <c r="R65" s="13"/>
      <c r="S65" s="16"/>
    </row>
    <row r="66" spans="1:19" x14ac:dyDescent="0.25">
      <c r="A66" s="13" t="s">
        <v>37</v>
      </c>
      <c r="B66" s="40" t="s">
        <v>41</v>
      </c>
      <c r="C66" t="s">
        <v>39</v>
      </c>
      <c r="D66" t="s">
        <v>40</v>
      </c>
      <c r="E66" s="14">
        <v>-4.7493735943363591</v>
      </c>
      <c r="F66" s="14">
        <v>0.13646927690022542</v>
      </c>
      <c r="G66" s="39">
        <v>10.23381043104</v>
      </c>
      <c r="H66" t="s">
        <v>25</v>
      </c>
      <c r="I66" s="13"/>
      <c r="J66" s="16"/>
      <c r="K66" s="13"/>
      <c r="L66" s="16"/>
      <c r="M66" s="13"/>
      <c r="O66" s="16"/>
      <c r="P66" s="13"/>
      <c r="Q66" s="16"/>
      <c r="R66" s="13"/>
      <c r="S66" s="16"/>
    </row>
    <row r="67" spans="1:19" x14ac:dyDescent="0.25">
      <c r="A67" s="13"/>
      <c r="E67" s="14">
        <v>-4.8530742975998464</v>
      </c>
      <c r="F67" s="14">
        <v>0.12907522734796323</v>
      </c>
      <c r="G67" s="39">
        <v>13.17388033792</v>
      </c>
      <c r="I67" s="13"/>
      <c r="J67" s="16"/>
      <c r="K67" s="13"/>
      <c r="L67" s="16"/>
      <c r="M67" s="13"/>
      <c r="O67" s="16"/>
      <c r="P67" s="13"/>
      <c r="Q67" s="16"/>
      <c r="R67" s="13"/>
      <c r="S67" s="16"/>
    </row>
    <row r="68" spans="1:19" x14ac:dyDescent="0.25">
      <c r="A68" s="13"/>
      <c r="E68" s="14">
        <v>-4.7598046980040776</v>
      </c>
      <c r="F68" s="14">
        <v>0.12846032981911418</v>
      </c>
      <c r="G68" s="39">
        <v>16.096153088319998</v>
      </c>
      <c r="I68" s="13"/>
      <c r="J68" s="16"/>
      <c r="K68" s="13"/>
      <c r="L68" s="16"/>
      <c r="M68" s="13"/>
      <c r="O68" s="16"/>
      <c r="P68" s="13"/>
      <c r="Q68" s="16"/>
      <c r="R68" s="13"/>
      <c r="S68" s="16"/>
    </row>
    <row r="69" spans="1:19" x14ac:dyDescent="0.25">
      <c r="A69" s="13"/>
      <c r="E69" s="14">
        <v>-4.9506809033909027</v>
      </c>
      <c r="F69" s="14">
        <v>0.122612385932254</v>
      </c>
      <c r="G69" s="39">
        <v>14.53439824064</v>
      </c>
      <c r="I69" s="13"/>
      <c r="J69" s="16"/>
      <c r="K69" s="13"/>
      <c r="L69" s="16"/>
      <c r="M69" s="13"/>
      <c r="O69" s="16"/>
      <c r="P69" s="13"/>
      <c r="Q69" s="16"/>
      <c r="R69" s="13"/>
      <c r="S69" s="16"/>
    </row>
    <row r="70" spans="1:19" x14ac:dyDescent="0.25">
      <c r="A70" s="13"/>
      <c r="E70" s="14">
        <v>-4.5990476531905244</v>
      </c>
      <c r="F70" s="14">
        <v>0.12810575268969149</v>
      </c>
      <c r="G70" s="39">
        <v>81.829284118399997</v>
      </c>
      <c r="I70" s="13"/>
      <c r="J70" s="16"/>
      <c r="K70" s="13"/>
      <c r="L70" s="16"/>
      <c r="M70" s="13"/>
      <c r="O70" s="16"/>
      <c r="P70" s="13"/>
      <c r="Q70" s="16"/>
      <c r="R70" s="13"/>
      <c r="S70" s="16"/>
    </row>
    <row r="71" spans="1:19" x14ac:dyDescent="0.25">
      <c r="A71" s="13"/>
      <c r="E71" s="14">
        <v>-5.489650001704427</v>
      </c>
      <c r="F71" s="14">
        <v>0.13893518920636916</v>
      </c>
      <c r="G71" s="39">
        <v>56.311760441600001</v>
      </c>
      <c r="H71" t="s">
        <v>26</v>
      </c>
      <c r="I71" s="17">
        <f>AVERAGE(E66:E71)</f>
        <v>-4.9002718580376898</v>
      </c>
      <c r="J71" s="19">
        <f>AVERAGE(G66:G71)</f>
        <v>32.029881109653338</v>
      </c>
      <c r="K71" s="17">
        <f>MAX(E66:E71)-MIN(E66:E71)</f>
        <v>0.89060234851390252</v>
      </c>
      <c r="L71" s="19">
        <f>MAX(G66:G71)-MIN(G66:G71)</f>
        <v>71.595473687359998</v>
      </c>
      <c r="M71" s="13"/>
      <c r="O71" s="16"/>
      <c r="P71" s="17">
        <f>MEDIAN(E66:E71)</f>
        <v>-4.8064394978019624</v>
      </c>
      <c r="Q71" s="19">
        <f>MEDIAN(G66:G71)</f>
        <v>15.315275664479998</v>
      </c>
      <c r="R71" s="13"/>
      <c r="S71" s="16"/>
    </row>
    <row r="72" spans="1:19" x14ac:dyDescent="0.25">
      <c r="A72" s="13" t="s">
        <v>37</v>
      </c>
      <c r="B72" s="40" t="s">
        <v>42</v>
      </c>
      <c r="C72" t="s">
        <v>39</v>
      </c>
      <c r="D72" t="s">
        <v>40</v>
      </c>
      <c r="E72" s="14">
        <v>-4.6176193380141894</v>
      </c>
      <c r="F72" s="14">
        <v>0.16349692686695244</v>
      </c>
      <c r="G72" s="39">
        <v>364.56636752000003</v>
      </c>
      <c r="H72" t="s">
        <v>25</v>
      </c>
      <c r="I72" s="13"/>
      <c r="J72" s="16"/>
      <c r="K72" s="13"/>
      <c r="L72" s="16"/>
      <c r="M72" s="13"/>
      <c r="O72" s="16"/>
      <c r="P72" s="13"/>
      <c r="Q72" s="16"/>
      <c r="R72" s="13"/>
      <c r="S72" s="16"/>
    </row>
    <row r="73" spans="1:19" x14ac:dyDescent="0.25">
      <c r="A73" s="13"/>
      <c r="E73" s="14">
        <v>-5.3389739651569235</v>
      </c>
      <c r="F73" s="14">
        <v>0.1340547424470481</v>
      </c>
      <c r="G73" s="39">
        <v>1.8630950104319999</v>
      </c>
      <c r="I73" s="13"/>
      <c r="J73" s="16"/>
      <c r="K73" s="13"/>
      <c r="L73" s="16"/>
      <c r="M73" s="13"/>
      <c r="O73" s="16"/>
      <c r="P73" s="13"/>
      <c r="Q73" s="16"/>
      <c r="R73" s="13"/>
      <c r="S73" s="16"/>
    </row>
    <row r="74" spans="1:19" x14ac:dyDescent="0.25">
      <c r="A74" s="13"/>
      <c r="E74" s="14">
        <v>-5.0083706597432442</v>
      </c>
      <c r="F74" s="14">
        <v>0.14824581527655206</v>
      </c>
      <c r="G74" s="39">
        <v>8.3221804633600005</v>
      </c>
      <c r="I74" s="13"/>
      <c r="J74" s="16"/>
      <c r="K74" s="13"/>
      <c r="L74" s="16"/>
      <c r="M74" s="13"/>
      <c r="O74" s="16"/>
      <c r="P74" s="13"/>
      <c r="Q74" s="16"/>
      <c r="R74" s="13"/>
      <c r="S74" s="16"/>
    </row>
    <row r="75" spans="1:19" x14ac:dyDescent="0.25">
      <c r="A75" s="13"/>
      <c r="E75" s="14">
        <v>-7.1320140337453042</v>
      </c>
      <c r="F75" s="14">
        <v>0.14334885471659128</v>
      </c>
      <c r="G75" s="39">
        <v>13.579163751359999</v>
      </c>
      <c r="I75" s="13"/>
      <c r="J75" s="16"/>
      <c r="K75" s="13"/>
      <c r="L75" s="16"/>
      <c r="M75" s="13"/>
      <c r="O75" s="16"/>
      <c r="P75" s="13"/>
      <c r="Q75" s="16"/>
      <c r="R75" s="13"/>
      <c r="S75" s="16"/>
    </row>
    <row r="76" spans="1:19" x14ac:dyDescent="0.25">
      <c r="A76" s="13"/>
      <c r="E76" s="14">
        <v>-6.9507222547806613</v>
      </c>
      <c r="F76" s="14">
        <v>0.12281634930940587</v>
      </c>
      <c r="G76" s="39">
        <v>10.297001911359999</v>
      </c>
      <c r="H76" t="s">
        <v>26</v>
      </c>
      <c r="I76" s="17">
        <f>AVERAGE(E72:E76)</f>
        <v>-5.8095400502880645</v>
      </c>
      <c r="J76" s="19">
        <f>AVERAGE(G72:G76)</f>
        <v>79.725561731302406</v>
      </c>
      <c r="K76" s="17">
        <f>MAX(E72:E76)-MIN(E72:E76)</f>
        <v>2.5143946957311147</v>
      </c>
      <c r="L76" s="19">
        <f>MAX(G72:G76)-MIN(G72:G76)</f>
        <v>362.70327250956802</v>
      </c>
      <c r="M76" s="13">
        <v>1</v>
      </c>
      <c r="O76" s="16"/>
      <c r="P76" s="17">
        <f>MEDIAN(E72:E76)</f>
        <v>-5.3389739651569235</v>
      </c>
      <c r="Q76" s="19">
        <f>MEDIAN(G72:G76)</f>
        <v>10.297001911359999</v>
      </c>
      <c r="R76" s="13"/>
      <c r="S76" s="16"/>
    </row>
    <row r="77" spans="1:19" x14ac:dyDescent="0.25">
      <c r="A77" s="13" t="s">
        <v>37</v>
      </c>
      <c r="B77" s="40" t="s">
        <v>43</v>
      </c>
      <c r="C77" t="s">
        <v>39</v>
      </c>
      <c r="D77" t="s">
        <v>40</v>
      </c>
      <c r="E77" s="14">
        <v>-5.3486232190125271</v>
      </c>
      <c r="F77" s="14">
        <v>0.12243067921932639</v>
      </c>
      <c r="G77" s="39">
        <v>7.6402870076799996</v>
      </c>
      <c r="H77" t="s">
        <v>25</v>
      </c>
      <c r="I77" s="13"/>
      <c r="J77" s="16"/>
      <c r="K77" s="13"/>
      <c r="L77" s="16"/>
      <c r="M77" s="13"/>
      <c r="O77" s="16"/>
      <c r="P77" s="13"/>
      <c r="Q77" s="16"/>
      <c r="R77" s="13"/>
      <c r="S77" s="16"/>
    </row>
    <row r="78" spans="1:19" x14ac:dyDescent="0.25">
      <c r="A78" s="13"/>
      <c r="E78" s="14">
        <v>-5.5832233868695624</v>
      </c>
      <c r="F78" s="14">
        <v>0.12236018721063809</v>
      </c>
      <c r="G78" s="39">
        <v>15.522070274879999</v>
      </c>
      <c r="I78" s="13"/>
      <c r="J78" s="16"/>
      <c r="K78" s="13"/>
      <c r="L78" s="16"/>
      <c r="M78" s="13"/>
      <c r="O78" s="16"/>
      <c r="P78" s="13"/>
      <c r="Q78" s="16"/>
      <c r="R78" s="13"/>
      <c r="S78" s="16"/>
    </row>
    <row r="79" spans="1:19" x14ac:dyDescent="0.25">
      <c r="A79" s="13"/>
      <c r="E79" s="14">
        <v>-5.4660309747418534</v>
      </c>
      <c r="F79" s="14">
        <v>0.12455764493434515</v>
      </c>
      <c r="G79" s="39">
        <v>6.9425150089600001</v>
      </c>
      <c r="I79" s="13"/>
      <c r="J79" s="16"/>
      <c r="K79" s="13"/>
      <c r="L79" s="16"/>
      <c r="M79" s="13"/>
      <c r="O79" s="16"/>
      <c r="P79" s="13"/>
      <c r="Q79" s="16"/>
      <c r="R79" s="13"/>
      <c r="S79" s="16"/>
    </row>
    <row r="80" spans="1:19" x14ac:dyDescent="0.25">
      <c r="A80" s="13"/>
      <c r="E80" s="14">
        <v>-6.2145537122224592</v>
      </c>
      <c r="F80" s="14">
        <v>0.12190698447654096</v>
      </c>
      <c r="G80" s="39">
        <v>189.03866728000003</v>
      </c>
      <c r="I80" s="13"/>
      <c r="J80" s="16"/>
      <c r="K80" s="13"/>
      <c r="L80" s="16"/>
      <c r="M80" s="13"/>
      <c r="O80" s="16"/>
      <c r="P80" s="13"/>
      <c r="Q80" s="16"/>
      <c r="R80" s="13"/>
      <c r="S80" s="16"/>
    </row>
    <row r="81" spans="1:19" x14ac:dyDescent="0.25">
      <c r="A81" s="13"/>
      <c r="E81" s="14">
        <v>-5.7437777311446503</v>
      </c>
      <c r="F81" s="14">
        <v>0.13368074836448965</v>
      </c>
      <c r="G81" s="39">
        <v>90.782474444800002</v>
      </c>
      <c r="I81" s="13"/>
      <c r="J81" s="16"/>
      <c r="K81" s="13"/>
      <c r="L81" s="16"/>
      <c r="M81" s="13"/>
      <c r="O81" s="16"/>
      <c r="P81" s="13"/>
      <c r="Q81" s="16"/>
      <c r="R81" s="13"/>
      <c r="S81" s="16"/>
    </row>
    <row r="82" spans="1:19" x14ac:dyDescent="0.25">
      <c r="A82" s="13"/>
      <c r="E82" s="14">
        <v>-5.9096345333881084</v>
      </c>
      <c r="F82" s="14">
        <v>0.12876716100546909</v>
      </c>
      <c r="G82" s="39">
        <v>502.75283446399999</v>
      </c>
      <c r="H82" t="s">
        <v>26</v>
      </c>
      <c r="I82" s="17">
        <f>AVERAGE(E77:E82)</f>
        <v>-5.7109739262298609</v>
      </c>
      <c r="J82" s="19">
        <f>AVERAGE(G77:G82)</f>
        <v>135.44647474672001</v>
      </c>
      <c r="K82" s="17">
        <f>MAX(E77:E82)-MIN(E77:E82)</f>
        <v>0.8659304932099321</v>
      </c>
      <c r="L82" s="19">
        <f>MAX(G77:G82)-MIN(G77:G82)</f>
        <v>495.81031945503997</v>
      </c>
      <c r="M82" s="13">
        <v>1</v>
      </c>
      <c r="O82" s="16"/>
      <c r="P82" s="17">
        <f>MEDIAN(E77:E82)</f>
        <v>-5.6635005590071064</v>
      </c>
      <c r="Q82" s="19">
        <f>MEDIAN(G77:G82)</f>
        <v>53.152272359840005</v>
      </c>
      <c r="R82" s="13"/>
      <c r="S82" s="16"/>
    </row>
    <row r="83" spans="1:19" x14ac:dyDescent="0.25">
      <c r="A83" s="13" t="s">
        <v>37</v>
      </c>
      <c r="B83" s="40" t="s">
        <v>44</v>
      </c>
      <c r="C83" t="s">
        <v>39</v>
      </c>
      <c r="D83" t="s">
        <v>40</v>
      </c>
      <c r="E83" s="14">
        <v>-5.2317486798059143</v>
      </c>
      <c r="F83" s="14">
        <v>0.1232715069866204</v>
      </c>
      <c r="G83" s="39">
        <v>3.2710377403200002</v>
      </c>
      <c r="H83" t="s">
        <v>25</v>
      </c>
      <c r="I83" s="13"/>
      <c r="J83" s="16"/>
      <c r="K83" s="13"/>
      <c r="L83" s="16"/>
      <c r="M83" s="13"/>
      <c r="O83" s="16"/>
      <c r="P83" s="13"/>
      <c r="Q83" s="16"/>
      <c r="R83" s="13"/>
      <c r="S83" s="16"/>
    </row>
    <row r="84" spans="1:19" x14ac:dyDescent="0.25">
      <c r="A84" s="13"/>
      <c r="E84" s="14">
        <v>-5.5551558614707064</v>
      </c>
      <c r="F84" s="14">
        <v>0.12281161293639946</v>
      </c>
      <c r="G84" s="39">
        <v>4.61242738272</v>
      </c>
      <c r="I84" s="13"/>
      <c r="J84" s="16"/>
      <c r="K84" s="13"/>
      <c r="L84" s="16"/>
      <c r="M84" s="13"/>
      <c r="O84" s="16"/>
      <c r="P84" s="13"/>
      <c r="Q84" s="16"/>
      <c r="R84" s="13"/>
      <c r="S84" s="16"/>
    </row>
    <row r="85" spans="1:19" x14ac:dyDescent="0.25">
      <c r="A85" s="13"/>
      <c r="E85" s="14">
        <v>-5.2785363922210893</v>
      </c>
      <c r="F85" s="14">
        <v>0.13204478105261261</v>
      </c>
      <c r="G85" s="39">
        <v>8.0535430140800006</v>
      </c>
      <c r="I85" s="13"/>
      <c r="J85" s="16"/>
      <c r="K85" s="13"/>
      <c r="L85" s="16"/>
      <c r="M85" s="13"/>
      <c r="O85" s="16"/>
      <c r="P85" s="13"/>
      <c r="Q85" s="16"/>
      <c r="R85" s="13"/>
      <c r="S85" s="16"/>
    </row>
    <row r="86" spans="1:19" x14ac:dyDescent="0.25">
      <c r="A86" s="13"/>
      <c r="E86" s="14">
        <v>-4.7545223836807926</v>
      </c>
      <c r="F86" s="14">
        <v>0.13154563419051807</v>
      </c>
      <c r="G86" s="39">
        <v>9.9044543030399996</v>
      </c>
      <c r="I86" s="13"/>
      <c r="J86" s="16"/>
      <c r="K86" s="13"/>
      <c r="L86" s="16"/>
      <c r="M86" s="13"/>
      <c r="O86" s="16"/>
      <c r="P86" s="13"/>
      <c r="Q86" s="16"/>
      <c r="R86" s="13"/>
      <c r="S86" s="16"/>
    </row>
    <row r="87" spans="1:19" x14ac:dyDescent="0.25">
      <c r="A87" s="13"/>
      <c r="E87" s="14">
        <v>-4.8717778605187334</v>
      </c>
      <c r="F87" s="14">
        <v>0.1481854259171812</v>
      </c>
      <c r="G87" s="39">
        <v>17.549287056640001</v>
      </c>
      <c r="I87" s="13"/>
      <c r="J87" s="16"/>
      <c r="K87" s="13"/>
      <c r="L87" s="16"/>
      <c r="M87" s="13"/>
      <c r="O87" s="16"/>
      <c r="P87" s="13"/>
      <c r="Q87" s="16"/>
      <c r="R87" s="13"/>
      <c r="S87" s="16"/>
    </row>
    <row r="88" spans="1:19" x14ac:dyDescent="0.25">
      <c r="A88" s="13"/>
      <c r="E88" s="14">
        <v>-5.5231173371429465</v>
      </c>
      <c r="F88" s="14">
        <v>0.14008648497821766</v>
      </c>
      <c r="G88" s="39">
        <v>48.595391817599996</v>
      </c>
      <c r="I88" s="13"/>
      <c r="J88" s="16"/>
      <c r="K88" s="13"/>
      <c r="L88" s="16"/>
      <c r="M88" s="13"/>
      <c r="O88" s="16"/>
      <c r="P88" s="13"/>
      <c r="Q88" s="16"/>
      <c r="R88" s="13"/>
      <c r="S88" s="16"/>
    </row>
    <row r="89" spans="1:19" x14ac:dyDescent="0.25">
      <c r="A89" s="13"/>
      <c r="E89" s="14">
        <v>-5.2115925797430185</v>
      </c>
      <c r="F89" s="14">
        <v>0.13014422034115228</v>
      </c>
      <c r="G89" s="39">
        <v>83.924220588799997</v>
      </c>
      <c r="I89" s="13"/>
      <c r="J89" s="16"/>
      <c r="K89" s="13"/>
      <c r="L89" s="16"/>
      <c r="M89" s="13"/>
      <c r="O89" s="16"/>
      <c r="P89" s="13"/>
      <c r="Q89" s="16"/>
      <c r="R89" s="13"/>
      <c r="S89" s="16"/>
    </row>
    <row r="90" spans="1:19" x14ac:dyDescent="0.25">
      <c r="A90" s="13"/>
      <c r="E90" s="14">
        <v>-5.3966118560124787</v>
      </c>
      <c r="F90" s="14">
        <v>0.14036334811637971</v>
      </c>
      <c r="G90" s="39">
        <v>138.760297216</v>
      </c>
      <c r="I90" s="13"/>
      <c r="J90" s="16"/>
      <c r="K90" s="13"/>
      <c r="L90" s="16"/>
      <c r="M90" s="13"/>
      <c r="O90" s="16"/>
      <c r="P90" s="13"/>
      <c r="Q90" s="16"/>
      <c r="R90" s="13"/>
      <c r="S90" s="16"/>
    </row>
    <row r="91" spans="1:19" x14ac:dyDescent="0.25">
      <c r="A91" s="13"/>
      <c r="E91" s="18">
        <v>-5.1666270900381228</v>
      </c>
      <c r="F91" s="18">
        <v>0.12404185660115863</v>
      </c>
      <c r="G91" s="39">
        <v>178.70084835840001</v>
      </c>
      <c r="H91" t="s">
        <v>26</v>
      </c>
      <c r="I91" s="17">
        <f>AVERAGE(E83:E91)</f>
        <v>-5.2210766711815335</v>
      </c>
      <c r="J91" s="19">
        <f>AVERAGE(G83:G91)</f>
        <v>54.819056386399993</v>
      </c>
      <c r="K91" s="17">
        <f>MAX(E83:E91)-MIN(E83:E91)</f>
        <v>0.80063347778991378</v>
      </c>
      <c r="L91" s="19">
        <f>MAX(G83:G91)-MIN(G83:G91)</f>
        <v>175.42981061808001</v>
      </c>
      <c r="M91" s="13">
        <v>1</v>
      </c>
      <c r="O91" s="16"/>
      <c r="P91" s="17">
        <f>MEDIAN(E83:E91)</f>
        <v>-5.2317486798059143</v>
      </c>
      <c r="Q91" s="19">
        <f>MEDIAN(G83:G91)</f>
        <v>17.549287056640001</v>
      </c>
      <c r="R91" s="13"/>
      <c r="S91" s="16"/>
    </row>
    <row r="92" spans="1:19" x14ac:dyDescent="0.25">
      <c r="A92" s="13" t="s">
        <v>37</v>
      </c>
      <c r="B92" s="40" t="s">
        <v>45</v>
      </c>
      <c r="C92" t="s">
        <v>39</v>
      </c>
      <c r="D92" t="s">
        <v>40</v>
      </c>
      <c r="E92" s="14">
        <v>-5.7281527136289201</v>
      </c>
      <c r="F92" s="14">
        <v>0.1260140027470979</v>
      </c>
      <c r="G92" s="39">
        <v>50.802323401599999</v>
      </c>
      <c r="H92" t="s">
        <v>26</v>
      </c>
      <c r="I92" s="13"/>
      <c r="J92" s="16"/>
      <c r="K92" s="13"/>
      <c r="L92" s="16"/>
      <c r="M92" s="13"/>
      <c r="O92" s="16"/>
      <c r="P92" s="13"/>
      <c r="Q92" s="16"/>
      <c r="R92" s="13"/>
      <c r="S92" s="16"/>
    </row>
    <row r="93" spans="1:19" x14ac:dyDescent="0.25">
      <c r="A93" s="13"/>
      <c r="E93" s="14">
        <v>-5.9204169290754116</v>
      </c>
      <c r="F93" s="14">
        <v>0.12276835799362799</v>
      </c>
      <c r="G93" s="39">
        <v>16.516588988159999</v>
      </c>
      <c r="I93" s="13"/>
      <c r="J93" s="16"/>
      <c r="K93" s="13"/>
      <c r="L93" s="16"/>
      <c r="M93" s="13"/>
      <c r="O93" s="16"/>
      <c r="P93" s="13"/>
      <c r="Q93" s="16"/>
      <c r="R93" s="13"/>
      <c r="S93" s="16"/>
    </row>
    <row r="94" spans="1:19" x14ac:dyDescent="0.25">
      <c r="A94" s="13"/>
      <c r="E94" s="14">
        <v>-4.9611818731821744</v>
      </c>
      <c r="F94" s="14">
        <v>0.13228470073670651</v>
      </c>
      <c r="G94" s="39">
        <v>8.7501715612800002</v>
      </c>
      <c r="H94" t="s">
        <v>25</v>
      </c>
      <c r="I94" s="13"/>
      <c r="J94" s="16"/>
      <c r="K94" s="13"/>
      <c r="L94" s="16"/>
      <c r="M94" s="13"/>
      <c r="O94" s="16"/>
      <c r="P94" s="13"/>
      <c r="Q94" s="16"/>
      <c r="R94" s="13"/>
      <c r="S94" s="16"/>
    </row>
    <row r="95" spans="1:19" x14ac:dyDescent="0.25">
      <c r="A95" s="13"/>
      <c r="E95" s="14">
        <v>-4.5855006571048351</v>
      </c>
      <c r="F95" s="14">
        <v>0.1242781867434893</v>
      </c>
      <c r="G95" s="39">
        <v>11.734948318079999</v>
      </c>
      <c r="I95" s="13"/>
      <c r="J95" s="16"/>
      <c r="K95" s="13"/>
      <c r="L95" s="16"/>
      <c r="M95" s="13"/>
      <c r="O95" s="16"/>
      <c r="P95" s="13"/>
      <c r="Q95" s="16"/>
      <c r="R95" s="13"/>
      <c r="S95" s="16"/>
    </row>
    <row r="96" spans="1:19" x14ac:dyDescent="0.25">
      <c r="A96" s="13"/>
      <c r="E96" s="14">
        <v>-4.5197543857145028</v>
      </c>
      <c r="F96" s="14">
        <v>0.15764016004181802</v>
      </c>
      <c r="G96" s="39">
        <v>11.79030750624</v>
      </c>
      <c r="I96" s="13"/>
      <c r="J96" s="16"/>
      <c r="K96" s="13"/>
      <c r="L96" s="16"/>
      <c r="M96" s="13"/>
      <c r="O96" s="16"/>
      <c r="P96" s="13"/>
      <c r="Q96" s="16"/>
      <c r="R96" s="13"/>
      <c r="S96" s="16"/>
    </row>
    <row r="97" spans="1:19" x14ac:dyDescent="0.25">
      <c r="A97" s="13"/>
      <c r="E97" s="14">
        <v>-4.6953497089339269</v>
      </c>
      <c r="F97" s="14">
        <v>0.13484023788765875</v>
      </c>
      <c r="G97" s="39">
        <v>18.325252198720001</v>
      </c>
      <c r="I97" s="13"/>
      <c r="J97" s="16"/>
      <c r="K97" s="13"/>
      <c r="L97" s="16"/>
      <c r="M97" s="13"/>
      <c r="O97" s="16"/>
      <c r="P97" s="13"/>
      <c r="Q97" s="16"/>
      <c r="R97" s="13"/>
      <c r="S97" s="16"/>
    </row>
    <row r="98" spans="1:19" x14ac:dyDescent="0.25">
      <c r="A98" s="13"/>
      <c r="E98" s="18">
        <v>-6.068525540687042</v>
      </c>
      <c r="F98" s="18">
        <v>0.12498279209299173</v>
      </c>
      <c r="G98" s="39">
        <v>38.366656767999999</v>
      </c>
      <c r="I98" s="13"/>
      <c r="J98" s="16"/>
      <c r="K98" s="13"/>
      <c r="L98" s="16"/>
      <c r="M98" s="13"/>
      <c r="O98" s="16"/>
      <c r="P98" s="13"/>
      <c r="Q98" s="16"/>
      <c r="R98" s="13"/>
      <c r="S98" s="16"/>
    </row>
    <row r="99" spans="1:19" x14ac:dyDescent="0.25">
      <c r="A99" s="13"/>
      <c r="E99" s="18">
        <v>-5.9235566529187711</v>
      </c>
      <c r="F99" s="18">
        <v>0.15487319572446229</v>
      </c>
      <c r="G99" s="39">
        <v>65.093783791999996</v>
      </c>
      <c r="H99" t="s">
        <v>26</v>
      </c>
      <c r="I99" s="17">
        <f>AVERAGE(E92:E99)</f>
        <v>-5.3003048076556976</v>
      </c>
      <c r="J99" s="19">
        <f>AVERAGE(G92:G99)</f>
        <v>27.672504066759998</v>
      </c>
      <c r="K99" s="17">
        <f>MAX(E92:E99)-MIN(E92:E99)</f>
        <v>1.5487711549725391</v>
      </c>
      <c r="L99" s="19">
        <f>MAX(G92:G99)-MIN(G92:G99)</f>
        <v>56.343612230719998</v>
      </c>
      <c r="M99" s="13"/>
      <c r="O99" s="16"/>
      <c r="P99" s="17">
        <f>MEDIAN(E92:E99)</f>
        <v>-5.3446672934055472</v>
      </c>
      <c r="Q99" s="19">
        <f>MEDIAN(G92:G99)</f>
        <v>17.420920593440002</v>
      </c>
      <c r="R99" s="13"/>
      <c r="S99" s="16"/>
    </row>
    <row r="100" spans="1:19" x14ac:dyDescent="0.25">
      <c r="A100" s="13" t="s">
        <v>37</v>
      </c>
      <c r="B100" s="40" t="s">
        <v>46</v>
      </c>
      <c r="C100" t="s">
        <v>39</v>
      </c>
      <c r="D100" t="s">
        <v>40</v>
      </c>
      <c r="E100" s="41">
        <v>-8.3942168937374273</v>
      </c>
      <c r="F100" s="42">
        <v>0.13781389906375771</v>
      </c>
      <c r="G100" s="39">
        <v>4.6001510627200002</v>
      </c>
      <c r="H100" t="s">
        <v>30</v>
      </c>
      <c r="I100" s="13"/>
      <c r="J100" s="16"/>
      <c r="K100" s="13"/>
      <c r="L100" s="16"/>
      <c r="M100" s="13"/>
      <c r="O100" s="16"/>
      <c r="P100" s="13"/>
      <c r="Q100" s="16"/>
      <c r="R100" s="13"/>
      <c r="S100" s="16"/>
    </row>
    <row r="101" spans="1:19" x14ac:dyDescent="0.25">
      <c r="A101" s="13"/>
      <c r="E101" s="41">
        <v>-8.2530188210885314</v>
      </c>
      <c r="F101" s="42">
        <v>0.12171630248803979</v>
      </c>
      <c r="G101" s="39">
        <v>31.523218676479999</v>
      </c>
      <c r="I101" s="13"/>
      <c r="J101" s="16"/>
      <c r="K101" s="13"/>
      <c r="L101" s="16"/>
      <c r="M101" s="13"/>
      <c r="O101" s="16"/>
      <c r="P101" s="13"/>
      <c r="Q101" s="16"/>
      <c r="R101" s="13"/>
      <c r="S101" s="16"/>
    </row>
    <row r="102" spans="1:19" x14ac:dyDescent="0.25">
      <c r="A102" s="13"/>
      <c r="E102" s="41">
        <v>-7.3734305297125102</v>
      </c>
      <c r="F102" s="42">
        <v>0.124190520854128</v>
      </c>
      <c r="G102" s="39">
        <v>11.744660640960001</v>
      </c>
      <c r="I102" s="13"/>
      <c r="J102" s="16"/>
      <c r="K102" s="13"/>
      <c r="L102" s="16"/>
      <c r="M102" s="13"/>
      <c r="O102" s="16"/>
      <c r="P102" s="13"/>
      <c r="Q102" s="16"/>
      <c r="R102" s="13"/>
      <c r="S102" s="16"/>
    </row>
    <row r="103" spans="1:19" x14ac:dyDescent="0.25">
      <c r="A103" s="13"/>
      <c r="E103" s="41">
        <v>-7.7780802414603167</v>
      </c>
      <c r="F103" s="42">
        <v>0.12323198225801613</v>
      </c>
      <c r="G103" s="39">
        <v>11.43142507488</v>
      </c>
      <c r="I103" s="13"/>
      <c r="J103" s="16"/>
      <c r="K103" s="13"/>
      <c r="L103" s="16"/>
      <c r="M103" s="13"/>
      <c r="O103" s="16"/>
      <c r="P103" s="13"/>
      <c r="Q103" s="16"/>
      <c r="R103" s="13"/>
      <c r="S103" s="16"/>
    </row>
    <row r="104" spans="1:19" x14ac:dyDescent="0.25">
      <c r="A104" s="13"/>
      <c r="E104" s="41">
        <v>-7.7477030512308476</v>
      </c>
      <c r="F104" s="42">
        <v>0.12817792912254589</v>
      </c>
      <c r="G104" s="39">
        <v>27.921486689279998</v>
      </c>
      <c r="I104" s="13"/>
      <c r="J104" s="16"/>
      <c r="K104" s="13"/>
      <c r="L104" s="16"/>
      <c r="M104" s="13"/>
      <c r="O104" s="16"/>
      <c r="P104" s="13"/>
      <c r="Q104" s="16"/>
      <c r="R104" s="13"/>
      <c r="S104" s="16"/>
    </row>
    <row r="105" spans="1:19" x14ac:dyDescent="0.25">
      <c r="A105" s="13"/>
      <c r="E105" s="41">
        <v>-7.1639894883070987</v>
      </c>
      <c r="F105" s="42">
        <v>0.15444496955440018</v>
      </c>
      <c r="G105" s="39">
        <v>38.543786527999998</v>
      </c>
      <c r="I105" s="17">
        <f>AVERAGE(E100:E105)</f>
        <v>-7.7850731709227885</v>
      </c>
      <c r="J105" s="19">
        <f>AVERAGE(G100:G105)</f>
        <v>20.960788112053333</v>
      </c>
      <c r="K105" s="17">
        <f>MAX(E100:E105)-MIN(E100:E105)</f>
        <v>1.2302274054303286</v>
      </c>
      <c r="L105" s="19">
        <f>MAX(G100:G105)-MIN(G100:G105)</f>
        <v>33.943635465279996</v>
      </c>
      <c r="M105" s="13"/>
      <c r="N105">
        <v>1</v>
      </c>
      <c r="O105" s="16"/>
      <c r="P105" s="17">
        <f>MEDIAN(E100:E105)</f>
        <v>-7.7628916463455822</v>
      </c>
      <c r="Q105" s="19">
        <f>MEDIAN(G100:G105)</f>
        <v>19.833073665119997</v>
      </c>
      <c r="R105" s="13"/>
      <c r="S105" s="16"/>
    </row>
    <row r="106" spans="1:19" x14ac:dyDescent="0.25">
      <c r="A106" s="44" t="s">
        <v>37</v>
      </c>
      <c r="B106" s="45" t="s">
        <v>47</v>
      </c>
      <c r="C106" s="46" t="s">
        <v>39</v>
      </c>
      <c r="D106" t="s">
        <v>40</v>
      </c>
      <c r="E106" s="14">
        <v>-5.3984893626959352</v>
      </c>
      <c r="F106" s="14">
        <v>0.12275899408156779</v>
      </c>
      <c r="G106" s="39">
        <v>1476.590157568</v>
      </c>
      <c r="H106" t="s">
        <v>25</v>
      </c>
      <c r="I106" s="13"/>
      <c r="J106" s="16"/>
      <c r="K106" s="13"/>
      <c r="L106" s="16"/>
      <c r="M106" s="13"/>
      <c r="O106" s="16"/>
      <c r="P106" s="13"/>
      <c r="Q106" s="16"/>
      <c r="R106" s="13"/>
      <c r="S106" s="16"/>
    </row>
    <row r="107" spans="1:19" x14ac:dyDescent="0.25">
      <c r="A107" s="13"/>
      <c r="E107" s="14">
        <v>-5.0683498302774854</v>
      </c>
      <c r="F107" s="14">
        <v>0.14203297794848771</v>
      </c>
      <c r="G107" s="39">
        <v>1453.6015207359999</v>
      </c>
      <c r="I107" s="13"/>
      <c r="J107" s="16"/>
      <c r="K107" s="13"/>
      <c r="L107" s="16"/>
      <c r="M107" s="13"/>
      <c r="O107" s="16"/>
      <c r="P107" s="13"/>
      <c r="Q107" s="16"/>
      <c r="R107" s="13"/>
      <c r="S107" s="16"/>
    </row>
    <row r="108" spans="1:19" x14ac:dyDescent="0.25">
      <c r="A108" s="13"/>
      <c r="E108" s="14">
        <v>-5.5656156792234235</v>
      </c>
      <c r="F108" s="14">
        <v>0.13473410101859884</v>
      </c>
      <c r="G108" s="39">
        <v>15.9210892576</v>
      </c>
      <c r="I108" s="13"/>
      <c r="J108" s="16"/>
      <c r="K108" s="13"/>
      <c r="L108" s="16"/>
      <c r="M108" s="13"/>
      <c r="O108" s="16"/>
      <c r="P108" s="13"/>
      <c r="Q108" s="16"/>
      <c r="R108" s="13"/>
      <c r="S108" s="16"/>
    </row>
    <row r="109" spans="1:19" x14ac:dyDescent="0.25">
      <c r="A109" s="13"/>
      <c r="E109" s="14">
        <v>-6.3056431366761423</v>
      </c>
      <c r="F109" s="14">
        <v>0.13169611067764908</v>
      </c>
      <c r="G109" s="39">
        <v>13.882837817919999</v>
      </c>
      <c r="I109" s="13"/>
      <c r="J109" s="16"/>
      <c r="K109" s="13"/>
      <c r="L109" s="16"/>
      <c r="M109" s="13"/>
      <c r="O109" s="16"/>
      <c r="P109" s="13"/>
      <c r="Q109" s="16"/>
      <c r="R109" s="13"/>
      <c r="S109" s="16"/>
    </row>
    <row r="110" spans="1:19" x14ac:dyDescent="0.25">
      <c r="A110" s="13"/>
      <c r="E110" s="14">
        <v>-7.247207335946082</v>
      </c>
      <c r="F110" s="14">
        <v>0.12291586210532146</v>
      </c>
      <c r="G110" s="39">
        <v>16.424365764800001</v>
      </c>
      <c r="I110" s="13"/>
      <c r="J110" s="16"/>
      <c r="K110" s="13"/>
      <c r="L110" s="16"/>
      <c r="M110" s="13"/>
      <c r="O110" s="16"/>
      <c r="P110" s="13"/>
      <c r="Q110" s="16"/>
      <c r="R110" s="13"/>
      <c r="S110" s="16"/>
    </row>
    <row r="111" spans="1:19" x14ac:dyDescent="0.25">
      <c r="A111" s="13"/>
      <c r="E111" s="14">
        <v>-7.2502445304694074</v>
      </c>
      <c r="F111" s="14">
        <v>0.12815568742196187</v>
      </c>
      <c r="G111" s="39">
        <v>68.873417193600005</v>
      </c>
      <c r="I111" s="13"/>
      <c r="J111" s="16"/>
      <c r="K111" s="13"/>
      <c r="L111" s="16"/>
      <c r="M111" s="13"/>
      <c r="O111" s="16"/>
      <c r="P111" s="13"/>
      <c r="Q111" s="16"/>
      <c r="R111" s="13"/>
      <c r="S111" s="16"/>
    </row>
    <row r="112" spans="1:19" x14ac:dyDescent="0.25">
      <c r="A112" s="13"/>
      <c r="E112" s="14">
        <v>-7.2271186456106529</v>
      </c>
      <c r="F112" s="14">
        <v>0.13690425992437197</v>
      </c>
      <c r="G112" s="39">
        <v>18.757161196480002</v>
      </c>
      <c r="I112" s="13"/>
      <c r="J112" s="16"/>
      <c r="K112" s="13"/>
      <c r="L112" s="16"/>
      <c r="M112" s="13"/>
      <c r="O112" s="16"/>
      <c r="P112" s="13"/>
      <c r="Q112" s="16"/>
      <c r="R112" s="13"/>
      <c r="S112" s="16"/>
    </row>
    <row r="113" spans="1:19" x14ac:dyDescent="0.25">
      <c r="A113" s="13"/>
      <c r="E113" s="14">
        <v>-6.8347941259413458</v>
      </c>
      <c r="F113" s="14">
        <v>0.14238373846582481</v>
      </c>
      <c r="G113" s="39">
        <v>25.960965400319999</v>
      </c>
      <c r="H113" t="s">
        <v>26</v>
      </c>
      <c r="I113" s="17">
        <f>AVERAGE(E106:E113)</f>
        <v>-6.3621828308550592</v>
      </c>
      <c r="J113" s="19">
        <f>AVERAGE(G106:G113)</f>
        <v>386.25143936683997</v>
      </c>
      <c r="K113" s="17">
        <f>MAX(E106:E113)-MIN(E106:E113)</f>
        <v>2.181894700191922</v>
      </c>
      <c r="L113" s="19">
        <f>MAX(G106:G113)-MIN(G106:G113)</f>
        <v>1462.7073197500799</v>
      </c>
      <c r="M113" s="13">
        <v>1</v>
      </c>
      <c r="O113" s="16"/>
      <c r="P113" s="17">
        <f>MEDIAN(E106:E113)</f>
        <v>-6.5702186313087445</v>
      </c>
      <c r="Q113" s="19">
        <f>MEDIAN(G106:G113)</f>
        <v>22.359063298400002</v>
      </c>
      <c r="R113" s="13"/>
      <c r="S113" s="16"/>
    </row>
    <row r="114" spans="1:19" x14ac:dyDescent="0.25">
      <c r="A114" s="44" t="s">
        <v>37</v>
      </c>
      <c r="B114" s="45" t="s">
        <v>48</v>
      </c>
      <c r="C114" s="46" t="s">
        <v>39</v>
      </c>
      <c r="D114" t="s">
        <v>40</v>
      </c>
      <c r="E114" s="14">
        <v>-4.9821861663864597</v>
      </c>
      <c r="F114" s="14">
        <v>0.12534870970883744</v>
      </c>
      <c r="G114" s="39">
        <v>6.4322480143999998</v>
      </c>
      <c r="H114" t="s">
        <v>26</v>
      </c>
      <c r="I114" s="13"/>
      <c r="J114" s="16"/>
      <c r="K114" s="13"/>
      <c r="L114" s="16"/>
      <c r="M114" s="13"/>
      <c r="O114" s="16"/>
      <c r="P114" s="13"/>
      <c r="Q114" s="16"/>
      <c r="R114" s="13"/>
      <c r="S114" s="16"/>
    </row>
    <row r="115" spans="1:19" x14ac:dyDescent="0.25">
      <c r="A115" s="13"/>
      <c r="E115" s="14">
        <v>-5.4113451695837478</v>
      </c>
      <c r="F115" s="14">
        <v>0.12577884035019563</v>
      </c>
      <c r="G115" s="39">
        <v>9.2108527456000004</v>
      </c>
      <c r="I115" s="13"/>
      <c r="J115" s="16"/>
      <c r="K115" s="13"/>
      <c r="L115" s="16"/>
      <c r="M115" s="13"/>
      <c r="O115" s="16"/>
      <c r="P115" s="13"/>
      <c r="Q115" s="16"/>
      <c r="R115" s="13"/>
      <c r="S115" s="16"/>
    </row>
    <row r="116" spans="1:19" x14ac:dyDescent="0.25">
      <c r="A116" s="13"/>
      <c r="E116" s="14">
        <v>-5.2626772138922862</v>
      </c>
      <c r="F116" s="14">
        <v>0.14734607907424477</v>
      </c>
      <c r="G116" s="39">
        <v>13.364303598719999</v>
      </c>
      <c r="I116" s="13"/>
      <c r="J116" s="16"/>
      <c r="K116" s="13"/>
      <c r="L116" s="16"/>
      <c r="M116" s="13"/>
      <c r="O116" s="16"/>
      <c r="P116" s="13"/>
      <c r="Q116" s="16"/>
      <c r="R116" s="13"/>
      <c r="S116" s="16"/>
    </row>
    <row r="117" spans="1:19" x14ac:dyDescent="0.25">
      <c r="A117" s="13"/>
      <c r="E117" s="14">
        <v>-4.4021861757851388</v>
      </c>
      <c r="F117" s="14">
        <v>0.13380617174235873</v>
      </c>
      <c r="G117" s="39">
        <v>6.7437789257599992</v>
      </c>
      <c r="I117" s="13"/>
      <c r="J117" s="16"/>
      <c r="K117" s="13"/>
      <c r="L117" s="16"/>
      <c r="M117" s="13"/>
      <c r="O117" s="16"/>
      <c r="P117" s="13"/>
      <c r="Q117" s="16"/>
      <c r="R117" s="13"/>
      <c r="S117" s="16"/>
    </row>
    <row r="118" spans="1:19" x14ac:dyDescent="0.25">
      <c r="A118" s="13"/>
      <c r="E118" s="14">
        <v>-6.4173515654858404</v>
      </c>
      <c r="F118" s="14">
        <v>0.1320750361913772</v>
      </c>
      <c r="G118" s="39">
        <v>211.74715848960003</v>
      </c>
      <c r="H118" t="s">
        <v>25</v>
      </c>
      <c r="I118" s="17">
        <f>AVERAGE(E114:E118)</f>
        <v>-5.2951492582266955</v>
      </c>
      <c r="J118" s="19">
        <f>AVERAGE(G114:G118)</f>
        <v>49.499668354816002</v>
      </c>
      <c r="K118" s="17">
        <f>MAX(E114:E118)-MIN(E114:E118)</f>
        <v>2.0151653897007016</v>
      </c>
      <c r="L118" s="19">
        <f>MAX(G114:G118)-MIN(G114:G118)</f>
        <v>205.31491047520004</v>
      </c>
      <c r="M118" s="13">
        <v>1</v>
      </c>
      <c r="O118" s="16"/>
      <c r="P118" s="17">
        <f>MEDIAN(E114:E118)</f>
        <v>-5.2626772138922862</v>
      </c>
      <c r="Q118" s="19">
        <f>MEDIAN(G114:G118)</f>
        <v>9.2108527456000004</v>
      </c>
      <c r="R118" s="13"/>
      <c r="S118" s="16"/>
    </row>
    <row r="119" spans="1:19" x14ac:dyDescent="0.25">
      <c r="A119" s="44" t="s">
        <v>37</v>
      </c>
      <c r="B119" s="45" t="s">
        <v>49</v>
      </c>
      <c r="C119" s="46" t="s">
        <v>39</v>
      </c>
      <c r="D119" t="s">
        <v>40</v>
      </c>
      <c r="E119" s="41">
        <v>-4.6633543414567047</v>
      </c>
      <c r="F119" s="42">
        <v>0.12774079621935822</v>
      </c>
      <c r="G119" s="39">
        <v>4.5560229535999994</v>
      </c>
      <c r="H119" t="s">
        <v>25</v>
      </c>
      <c r="I119" s="13"/>
      <c r="J119" s="16"/>
      <c r="K119" s="13"/>
      <c r="L119" s="16"/>
      <c r="M119" s="13"/>
      <c r="O119" s="16"/>
      <c r="P119" s="13"/>
      <c r="Q119" s="16"/>
      <c r="R119" s="13"/>
      <c r="S119" s="16"/>
    </row>
    <row r="120" spans="1:19" x14ac:dyDescent="0.25">
      <c r="A120" s="13"/>
      <c r="E120" s="41">
        <v>-4.8279601181496767</v>
      </c>
      <c r="F120" s="42">
        <v>0.14575326726066898</v>
      </c>
      <c r="G120" s="39">
        <v>7.8905836348799996</v>
      </c>
      <c r="I120" s="13"/>
      <c r="J120" s="16"/>
      <c r="K120" s="13"/>
      <c r="L120" s="16"/>
      <c r="M120" s="13"/>
      <c r="O120" s="16"/>
      <c r="P120" s="13"/>
      <c r="Q120" s="16"/>
      <c r="R120" s="13"/>
      <c r="S120" s="16"/>
    </row>
    <row r="121" spans="1:19" x14ac:dyDescent="0.25">
      <c r="A121" s="13"/>
      <c r="E121" s="41">
        <v>-4.7213908319411191</v>
      </c>
      <c r="F121" s="42">
        <v>0.13128656058396226</v>
      </c>
      <c r="G121" s="39">
        <v>6.60677519456</v>
      </c>
      <c r="I121" s="13"/>
      <c r="J121" s="16"/>
      <c r="K121" s="13"/>
      <c r="L121" s="16"/>
      <c r="M121" s="13"/>
      <c r="O121" s="16"/>
      <c r="P121" s="13"/>
      <c r="Q121" s="16"/>
      <c r="R121" s="13"/>
      <c r="S121" s="16"/>
    </row>
    <row r="122" spans="1:19" x14ac:dyDescent="0.25">
      <c r="A122" s="13"/>
      <c r="E122" s="41">
        <v>-5.1409399439441561</v>
      </c>
      <c r="F122" s="42">
        <v>0.16243471135248033</v>
      </c>
      <c r="G122" s="39">
        <v>11.799883035839999</v>
      </c>
      <c r="I122" s="13"/>
      <c r="J122" s="16"/>
      <c r="K122" s="13"/>
      <c r="L122" s="16"/>
      <c r="M122" s="13"/>
      <c r="O122" s="16"/>
      <c r="P122" s="13"/>
      <c r="Q122" s="16"/>
      <c r="R122" s="13"/>
      <c r="S122" s="16"/>
    </row>
    <row r="123" spans="1:19" x14ac:dyDescent="0.25">
      <c r="A123" s="13"/>
      <c r="E123" s="41">
        <v>-6.7355552862603529</v>
      </c>
      <c r="F123" s="42">
        <v>0.14659027652830048</v>
      </c>
      <c r="G123" s="39">
        <v>173.95012296960002</v>
      </c>
      <c r="H123" t="s">
        <v>26</v>
      </c>
      <c r="I123" s="17">
        <f>AVERAGE(E119:E123)</f>
        <v>-5.2178401043504019</v>
      </c>
      <c r="J123" s="19">
        <f>AVERAGE(G119:G123)</f>
        <v>40.960677557696002</v>
      </c>
      <c r="K123" s="17">
        <f>MAX(E119:E123)-MIN(E119:E123)</f>
        <v>2.0722009448036482</v>
      </c>
      <c r="L123" s="19">
        <f>MAX(G119:G123)-MIN(G119:G123)</f>
        <v>169.39410001600001</v>
      </c>
      <c r="M123" s="13">
        <v>1</v>
      </c>
      <c r="O123" s="16"/>
      <c r="P123" s="17">
        <f>MEDIAN(E119:E123)</f>
        <v>-4.8279601181496767</v>
      </c>
      <c r="Q123" s="19">
        <f>MEDIAN(G119:G123)</f>
        <v>7.8905836348799996</v>
      </c>
      <c r="R123" s="13"/>
      <c r="S123" s="16"/>
    </row>
    <row r="124" spans="1:19" x14ac:dyDescent="0.25">
      <c r="A124" s="44" t="s">
        <v>37</v>
      </c>
      <c r="B124" s="45" t="s">
        <v>50</v>
      </c>
      <c r="C124" s="46" t="s">
        <v>39</v>
      </c>
      <c r="D124" t="s">
        <v>40</v>
      </c>
      <c r="E124" s="14">
        <v>-4.4281372564495269</v>
      </c>
      <c r="F124" s="14">
        <v>0.12232800216179612</v>
      </c>
      <c r="G124" s="39">
        <v>245.38248645440001</v>
      </c>
      <c r="H124" t="s">
        <v>25</v>
      </c>
      <c r="I124" s="13"/>
      <c r="J124" s="16"/>
      <c r="K124" s="13"/>
      <c r="L124" s="16"/>
      <c r="M124" s="13"/>
      <c r="O124" s="16"/>
      <c r="P124" s="13"/>
      <c r="Q124" s="16"/>
      <c r="R124" s="13"/>
      <c r="S124" s="16"/>
    </row>
    <row r="125" spans="1:19" x14ac:dyDescent="0.25">
      <c r="A125" s="13"/>
      <c r="E125" s="14">
        <v>-4.3501934593106473</v>
      </c>
      <c r="F125" s="14">
        <v>0.12250508639453138</v>
      </c>
      <c r="G125" s="39">
        <v>265.6959728576</v>
      </c>
      <c r="I125" s="13"/>
      <c r="J125" s="16"/>
      <c r="K125" s="13"/>
      <c r="L125" s="16"/>
      <c r="M125" s="13"/>
      <c r="O125" s="16"/>
      <c r="P125" s="13"/>
      <c r="Q125" s="16"/>
      <c r="R125" s="13"/>
      <c r="S125" s="16"/>
    </row>
    <row r="126" spans="1:19" x14ac:dyDescent="0.25">
      <c r="A126" s="13"/>
      <c r="E126" s="14">
        <v>-3.9616819488796917</v>
      </c>
      <c r="F126" s="14">
        <v>0.12295998090051252</v>
      </c>
      <c r="G126" s="39">
        <v>610.51366991999998</v>
      </c>
      <c r="I126" s="13"/>
      <c r="J126" s="16"/>
      <c r="K126" s="13"/>
      <c r="L126" s="16"/>
      <c r="M126" s="13"/>
      <c r="O126" s="16"/>
      <c r="P126" s="13"/>
      <c r="Q126" s="16"/>
      <c r="R126" s="13"/>
      <c r="S126" s="16"/>
    </row>
    <row r="127" spans="1:19" x14ac:dyDescent="0.25">
      <c r="A127" s="13"/>
      <c r="E127" s="14">
        <v>-2.8713287884918337</v>
      </c>
      <c r="F127" s="14">
        <v>0.12241651591379979</v>
      </c>
      <c r="G127" s="39">
        <v>197.89438362560003</v>
      </c>
      <c r="I127" s="13"/>
      <c r="J127" s="16"/>
      <c r="K127" s="13"/>
      <c r="L127" s="16"/>
      <c r="M127" s="13"/>
      <c r="O127" s="16"/>
      <c r="P127" s="13"/>
      <c r="Q127" s="16"/>
      <c r="R127" s="13"/>
      <c r="S127" s="16"/>
    </row>
    <row r="128" spans="1:19" x14ac:dyDescent="0.25">
      <c r="A128" s="13"/>
      <c r="E128" s="14">
        <v>-4.7373382792773588</v>
      </c>
      <c r="F128" s="14">
        <v>0.14377955467050799</v>
      </c>
      <c r="G128" s="39">
        <v>26.915905257920002</v>
      </c>
      <c r="I128" s="13"/>
      <c r="J128" s="16"/>
      <c r="K128" s="13"/>
      <c r="L128" s="16"/>
      <c r="M128" s="13"/>
      <c r="O128" s="16"/>
      <c r="P128" s="13"/>
      <c r="Q128" s="16"/>
      <c r="R128" s="13"/>
      <c r="S128" s="16"/>
    </row>
    <row r="129" spans="1:19" x14ac:dyDescent="0.25">
      <c r="A129" s="13"/>
      <c r="E129" s="14">
        <v>-4.7308156632744902</v>
      </c>
      <c r="F129" s="14">
        <v>0.13849962134103475</v>
      </c>
      <c r="G129" s="39">
        <v>8.2826296678400002</v>
      </c>
      <c r="I129" s="13"/>
      <c r="J129" s="16"/>
      <c r="K129" s="13"/>
      <c r="L129" s="16"/>
      <c r="M129" s="13"/>
      <c r="O129" s="16"/>
      <c r="P129" s="13"/>
      <c r="Q129" s="16"/>
      <c r="R129" s="13"/>
      <c r="S129" s="16"/>
    </row>
    <row r="130" spans="1:19" x14ac:dyDescent="0.25">
      <c r="A130" s="13"/>
      <c r="E130" s="14">
        <v>-4.5822892333338139</v>
      </c>
      <c r="F130" s="14">
        <v>0.13138690428540586</v>
      </c>
      <c r="G130" s="39">
        <v>5.9765790761600002</v>
      </c>
      <c r="I130" s="13"/>
      <c r="J130" s="16"/>
      <c r="K130" s="13"/>
      <c r="L130" s="16"/>
      <c r="M130" s="13"/>
      <c r="O130" s="16"/>
      <c r="P130" s="13"/>
      <c r="Q130" s="16"/>
      <c r="R130" s="13"/>
      <c r="S130" s="16"/>
    </row>
    <row r="131" spans="1:19" x14ac:dyDescent="0.25">
      <c r="A131" s="13"/>
      <c r="E131" s="14">
        <v>-4.8448192370816878</v>
      </c>
      <c r="F131" s="14">
        <v>0.12204211761021029</v>
      </c>
      <c r="G131" s="39">
        <v>4.7108273487999996</v>
      </c>
      <c r="H131" t="s">
        <v>26</v>
      </c>
      <c r="I131" s="17">
        <f>AVERAGE(E124:E131)</f>
        <v>-4.3133254832623811</v>
      </c>
      <c r="J131" s="19">
        <f>AVERAGE(G124:G131)</f>
        <v>170.67155677604001</v>
      </c>
      <c r="K131" s="17">
        <f>MAX(E124:E131)-MIN(E124:E131)</f>
        <v>1.9734904485898541</v>
      </c>
      <c r="L131" s="19">
        <f>MAX(G124:G131)-MIN(G124:G131)</f>
        <v>605.80284257120002</v>
      </c>
      <c r="M131" s="13">
        <v>1</v>
      </c>
      <c r="O131" s="16"/>
      <c r="P131" s="17">
        <f>MEDIAN(E124:E131)</f>
        <v>-4.5052132448916709</v>
      </c>
      <c r="Q131" s="19">
        <f>MEDIAN(G124:G131)</f>
        <v>112.40514444176002</v>
      </c>
      <c r="R131" s="13"/>
      <c r="S131" s="16"/>
    </row>
    <row r="132" spans="1:19" x14ac:dyDescent="0.25">
      <c r="A132" s="44" t="s">
        <v>37</v>
      </c>
      <c r="B132" s="45" t="s">
        <v>51</v>
      </c>
      <c r="C132" s="46" t="s">
        <v>39</v>
      </c>
      <c r="D132" t="s">
        <v>40</v>
      </c>
      <c r="E132" s="14">
        <v>-5.2887944881050419</v>
      </c>
      <c r="F132" s="14">
        <v>0.14027891598511305</v>
      </c>
      <c r="G132" s="39">
        <v>5.8605888972800004</v>
      </c>
      <c r="H132" t="s">
        <v>25</v>
      </c>
      <c r="I132" s="13"/>
      <c r="J132" s="16"/>
      <c r="K132" s="13"/>
      <c r="L132" s="16"/>
      <c r="M132" s="13"/>
      <c r="O132" s="16"/>
      <c r="P132" s="13"/>
      <c r="Q132" s="16"/>
      <c r="R132" s="13"/>
      <c r="S132" s="16"/>
    </row>
    <row r="133" spans="1:19" x14ac:dyDescent="0.25">
      <c r="A133" s="13"/>
      <c r="E133" s="14">
        <v>-5.154339809819386</v>
      </c>
      <c r="F133" s="14">
        <v>0.1486643559152509</v>
      </c>
      <c r="G133" s="39">
        <v>3.80561009472</v>
      </c>
      <c r="I133" s="13"/>
      <c r="J133" s="16"/>
      <c r="K133" s="13"/>
      <c r="L133" s="16"/>
      <c r="M133" s="13"/>
      <c r="O133" s="16"/>
      <c r="P133" s="13"/>
      <c r="Q133" s="16"/>
      <c r="R133" s="13"/>
      <c r="S133" s="16"/>
    </row>
    <row r="134" spans="1:19" x14ac:dyDescent="0.25">
      <c r="A134" s="13"/>
      <c r="E134" s="14">
        <v>-5.0724425634220971</v>
      </c>
      <c r="F134" s="14">
        <v>0.12606699790413192</v>
      </c>
      <c r="G134" s="39">
        <v>5.8715744499199998</v>
      </c>
      <c r="I134" s="13"/>
      <c r="J134" s="16"/>
      <c r="K134" s="13"/>
      <c r="L134" s="16"/>
      <c r="M134" s="13"/>
      <c r="O134" s="16"/>
      <c r="P134" s="13"/>
      <c r="Q134" s="16"/>
      <c r="R134" s="13"/>
      <c r="S134" s="16"/>
    </row>
    <row r="135" spans="1:19" x14ac:dyDescent="0.25">
      <c r="A135" s="13"/>
      <c r="E135" s="14">
        <v>-4.8726881038234637</v>
      </c>
      <c r="F135" s="14">
        <v>0.12534947724336787</v>
      </c>
      <c r="G135" s="39">
        <v>4.1743135820799999</v>
      </c>
      <c r="I135" s="13"/>
      <c r="J135" s="16"/>
      <c r="K135" s="13"/>
      <c r="L135" s="16"/>
      <c r="M135" s="13"/>
      <c r="O135" s="16"/>
      <c r="P135" s="13"/>
      <c r="Q135" s="16"/>
      <c r="R135" s="13"/>
      <c r="S135" s="16"/>
    </row>
    <row r="136" spans="1:19" x14ac:dyDescent="0.25">
      <c r="A136" s="13"/>
      <c r="E136" s="14">
        <v>-4.9953320264454204</v>
      </c>
      <c r="F136" s="14">
        <v>0.13777767740762653</v>
      </c>
      <c r="G136" s="39">
        <v>4.0287129193600002</v>
      </c>
      <c r="I136" s="13"/>
      <c r="J136" s="16"/>
      <c r="K136" s="13"/>
      <c r="L136" s="16"/>
      <c r="M136" s="13"/>
      <c r="O136" s="16"/>
      <c r="P136" s="13"/>
      <c r="Q136" s="16"/>
      <c r="R136" s="13"/>
      <c r="S136" s="16"/>
    </row>
    <row r="137" spans="1:19" x14ac:dyDescent="0.25">
      <c r="A137" s="13"/>
      <c r="E137" s="14">
        <v>-4.9593048227035696</v>
      </c>
      <c r="F137" s="14">
        <v>0.12655041857255786</v>
      </c>
      <c r="G137" s="39">
        <v>3.9814280422400001</v>
      </c>
      <c r="I137" s="13"/>
      <c r="J137" s="16"/>
      <c r="K137" s="13"/>
      <c r="L137" s="16"/>
      <c r="M137" s="13"/>
      <c r="O137" s="16"/>
      <c r="P137" s="13"/>
      <c r="Q137" s="16"/>
      <c r="R137" s="13"/>
      <c r="S137" s="16"/>
    </row>
    <row r="138" spans="1:19" x14ac:dyDescent="0.25">
      <c r="A138" s="13"/>
      <c r="E138" s="14">
        <v>-4.4810592973818508</v>
      </c>
      <c r="F138" s="14">
        <v>0.13148086277229704</v>
      </c>
      <c r="G138" s="39">
        <v>8.73160976544</v>
      </c>
      <c r="I138" s="13"/>
      <c r="J138" s="16"/>
      <c r="K138" s="13"/>
      <c r="L138" s="16"/>
      <c r="M138" s="13"/>
      <c r="O138" s="16"/>
      <c r="P138" s="13"/>
      <c r="Q138" s="16"/>
      <c r="R138" s="13"/>
      <c r="S138" s="16"/>
    </row>
    <row r="139" spans="1:19" x14ac:dyDescent="0.25">
      <c r="A139" s="13"/>
      <c r="E139" s="14">
        <v>-5.10566644961441</v>
      </c>
      <c r="F139" s="14">
        <v>0.1419491317452333</v>
      </c>
      <c r="G139" s="39">
        <v>27.997242106239998</v>
      </c>
      <c r="H139" t="s">
        <v>26</v>
      </c>
      <c r="I139" s="13"/>
      <c r="J139" s="16"/>
      <c r="K139" s="13"/>
      <c r="L139" s="16"/>
      <c r="M139" s="13"/>
      <c r="O139" s="16"/>
      <c r="P139" s="13"/>
      <c r="Q139" s="16"/>
      <c r="R139" s="13"/>
      <c r="S139" s="16"/>
    </row>
    <row r="140" spans="1:19" x14ac:dyDescent="0.25">
      <c r="A140" s="13"/>
      <c r="E140" s="18">
        <v>-5.2428970158578947</v>
      </c>
      <c r="F140" s="18">
        <v>0.1245000260344005</v>
      </c>
      <c r="G140" s="39">
        <v>169.2275980416</v>
      </c>
      <c r="H140" t="s">
        <v>52</v>
      </c>
      <c r="I140" s="17">
        <f>AVERAGE(E132:E140)</f>
        <v>-5.0191693974636813</v>
      </c>
      <c r="J140" s="19">
        <f>AVERAGE(G132:G140)</f>
        <v>25.964297544319997</v>
      </c>
      <c r="K140" s="17">
        <f>MAX(E132:E140)-MIN(E132:E140)</f>
        <v>0.80773519072319111</v>
      </c>
      <c r="L140" s="19">
        <f>MAX(G132:G140)-MIN(G132:G140)</f>
        <v>165.42198794687999</v>
      </c>
      <c r="M140" s="13">
        <v>1</v>
      </c>
      <c r="O140" s="16"/>
      <c r="P140" s="17">
        <f>MEDIAN(E132:E140)</f>
        <v>-5.0724425634220971</v>
      </c>
      <c r="Q140" s="19">
        <f>MEDIAN(G132:G140)</f>
        <v>5.8605888972800004</v>
      </c>
      <c r="R140" s="13"/>
      <c r="S140" s="16"/>
    </row>
    <row r="141" spans="1:19" x14ac:dyDescent="0.25">
      <c r="A141" s="44" t="s">
        <v>37</v>
      </c>
      <c r="B141" s="45" t="s">
        <v>53</v>
      </c>
      <c r="C141" s="46" t="s">
        <v>39</v>
      </c>
      <c r="D141" t="s">
        <v>40</v>
      </c>
      <c r="E141" s="14">
        <v>-5.133687439214274</v>
      </c>
      <c r="F141" s="14">
        <v>0.12227381845377855</v>
      </c>
      <c r="G141" s="39">
        <v>13.80410100896</v>
      </c>
      <c r="I141" s="13"/>
      <c r="J141" s="16"/>
      <c r="K141" s="13"/>
      <c r="L141" s="16"/>
      <c r="M141" s="13"/>
      <c r="O141" s="16"/>
      <c r="P141" s="13"/>
      <c r="Q141" s="16"/>
      <c r="R141" s="13"/>
      <c r="S141" s="16"/>
    </row>
    <row r="142" spans="1:19" x14ac:dyDescent="0.25">
      <c r="A142" s="13"/>
      <c r="E142" s="14">
        <v>-4.9857874606952235</v>
      </c>
      <c r="F142" s="14">
        <v>0.12461083555793373</v>
      </c>
      <c r="G142" s="39">
        <v>28.092190672640001</v>
      </c>
      <c r="I142" s="13"/>
      <c r="J142" s="16"/>
      <c r="K142" s="13"/>
      <c r="L142" s="16"/>
      <c r="M142" s="13"/>
      <c r="O142" s="16"/>
      <c r="P142" s="13"/>
      <c r="Q142" s="16"/>
      <c r="R142" s="13"/>
      <c r="S142" s="16"/>
    </row>
    <row r="143" spans="1:19" x14ac:dyDescent="0.25">
      <c r="A143" s="13"/>
      <c r="E143" s="14">
        <v>-5.0194696025672725</v>
      </c>
      <c r="F143" s="14">
        <v>0.14274333199967135</v>
      </c>
      <c r="G143" s="39">
        <v>14.38549349408</v>
      </c>
      <c r="I143" s="13"/>
      <c r="J143" s="16"/>
      <c r="K143" s="13"/>
      <c r="L143" s="16"/>
      <c r="M143" s="13"/>
      <c r="O143" s="16"/>
      <c r="P143" s="13"/>
      <c r="Q143" s="16"/>
      <c r="R143" s="13"/>
      <c r="S143" s="16"/>
    </row>
    <row r="144" spans="1:19" x14ac:dyDescent="0.25">
      <c r="A144" s="13"/>
      <c r="E144" s="14">
        <v>-4.8734143580199119</v>
      </c>
      <c r="F144" s="14">
        <v>0.12479435656215229</v>
      </c>
      <c r="G144" s="39">
        <v>28.310895067200001</v>
      </c>
      <c r="I144" s="13"/>
      <c r="J144" s="16"/>
      <c r="K144" s="13"/>
      <c r="L144" s="16"/>
      <c r="M144" s="13"/>
      <c r="O144" s="16"/>
      <c r="P144" s="13"/>
      <c r="Q144" s="16"/>
      <c r="R144" s="13"/>
      <c r="S144" s="16"/>
    </row>
    <row r="145" spans="1:19" x14ac:dyDescent="0.25">
      <c r="A145" s="13"/>
      <c r="E145" s="14">
        <v>-4.6478255547540703</v>
      </c>
      <c r="F145" s="14">
        <v>0.12246402189769857</v>
      </c>
      <c r="G145" s="39">
        <v>34.094209791360001</v>
      </c>
      <c r="I145" s="17">
        <f>AVERAGE(E141:E145)</f>
        <v>-4.9320368830501504</v>
      </c>
      <c r="J145" s="19">
        <f>AVERAGE(G141:G145)</f>
        <v>23.737378006848001</v>
      </c>
      <c r="K145" s="17">
        <f>MAX(E141:E145)-MIN(E141:E145)</f>
        <v>0.48586188446020362</v>
      </c>
      <c r="L145" s="19">
        <f>MAX(G141:G145)-MIN(G141:G145)</f>
        <v>20.290108782400001</v>
      </c>
      <c r="M145" s="13"/>
      <c r="N145">
        <v>1</v>
      </c>
      <c r="O145" s="16"/>
      <c r="P145" s="17">
        <f>MEDIAN(E141:E145)</f>
        <v>-4.9857874606952235</v>
      </c>
      <c r="Q145" s="19">
        <f>MEDIAN(G141:G145)</f>
        <v>28.092190672640001</v>
      </c>
      <c r="R145" s="13"/>
      <c r="S145" s="16"/>
    </row>
    <row r="146" spans="1:19" x14ac:dyDescent="0.25">
      <c r="A146" s="44" t="s">
        <v>37</v>
      </c>
      <c r="B146" s="45" t="s">
        <v>54</v>
      </c>
      <c r="C146" s="46" t="s">
        <v>39</v>
      </c>
      <c r="D146" t="s">
        <v>40</v>
      </c>
      <c r="E146" s="14">
        <v>-5.2352460847739923</v>
      </c>
      <c r="F146" s="14">
        <v>0.12230520918497134</v>
      </c>
      <c r="G146" s="39">
        <v>23.840694112960001</v>
      </c>
      <c r="H146" t="s">
        <v>25</v>
      </c>
      <c r="I146" s="13"/>
      <c r="J146" s="16"/>
      <c r="K146" s="13"/>
      <c r="L146" s="16"/>
      <c r="M146" s="13"/>
      <c r="O146" s="16"/>
      <c r="P146" s="13"/>
      <c r="Q146" s="16"/>
      <c r="R146" s="13"/>
      <c r="S146" s="16"/>
    </row>
    <row r="147" spans="1:19" x14ac:dyDescent="0.25">
      <c r="A147" s="13"/>
      <c r="E147" s="14">
        <v>-6.1593448045285104</v>
      </c>
      <c r="F147" s="14">
        <v>0.12193451830753257</v>
      </c>
      <c r="G147" s="39">
        <v>21.580514867839998</v>
      </c>
      <c r="I147" s="13"/>
      <c r="J147" s="16"/>
      <c r="K147" s="13"/>
      <c r="L147" s="16"/>
      <c r="M147" s="13"/>
      <c r="O147" s="16"/>
      <c r="P147" s="13"/>
      <c r="Q147" s="16"/>
      <c r="R147" s="13"/>
      <c r="S147" s="16"/>
    </row>
    <row r="148" spans="1:19" x14ac:dyDescent="0.25">
      <c r="A148" s="13"/>
      <c r="E148" s="14">
        <v>-5.8512710134164259</v>
      </c>
      <c r="F148" s="14">
        <v>0.12228047254644708</v>
      </c>
      <c r="G148" s="39">
        <v>22.467948995520004</v>
      </c>
      <c r="I148" s="13"/>
      <c r="J148" s="16"/>
      <c r="K148" s="13"/>
      <c r="L148" s="16"/>
      <c r="M148" s="13"/>
      <c r="O148" s="16"/>
      <c r="P148" s="13"/>
      <c r="Q148" s="16"/>
      <c r="R148" s="13"/>
      <c r="S148" s="16"/>
    </row>
    <row r="149" spans="1:19" x14ac:dyDescent="0.25">
      <c r="A149" s="13"/>
      <c r="E149" s="14">
        <v>-6.0580429509705658</v>
      </c>
      <c r="F149" s="14">
        <v>0.13310988431652401</v>
      </c>
      <c r="G149" s="39">
        <v>23.889781855359999</v>
      </c>
      <c r="I149" s="13"/>
      <c r="J149" s="16"/>
      <c r="K149" s="13"/>
      <c r="L149" s="16"/>
      <c r="M149" s="13"/>
      <c r="O149" s="16"/>
      <c r="P149" s="13"/>
      <c r="Q149" s="16"/>
      <c r="R149" s="13"/>
      <c r="S149" s="16"/>
    </row>
    <row r="150" spans="1:19" x14ac:dyDescent="0.25">
      <c r="A150" s="13"/>
      <c r="E150" s="14">
        <v>-5.972129017813077</v>
      </c>
      <c r="F150" s="14">
        <v>0.13263601342112932</v>
      </c>
      <c r="G150" s="39">
        <v>33.909117960959996</v>
      </c>
      <c r="H150" t="s">
        <v>26</v>
      </c>
      <c r="I150" s="17">
        <f>AVERAGE(E146:E150)</f>
        <v>-5.8552067743005143</v>
      </c>
      <c r="J150" s="19">
        <f>AVERAGE(G146:G150)</f>
        <v>25.137611558528</v>
      </c>
      <c r="K150" s="17">
        <f>MAX(E146:E150)-MIN(E146:E150)</f>
        <v>0.92409871975451807</v>
      </c>
      <c r="L150" s="19">
        <f>MAX(G146:G150)-MIN(G146:G150)</f>
        <v>12.328603093119998</v>
      </c>
      <c r="M150" s="13">
        <v>1</v>
      </c>
      <c r="O150" s="16"/>
      <c r="P150" s="17">
        <f>MEDIAN(E146:E150)</f>
        <v>-5.972129017813077</v>
      </c>
      <c r="Q150" s="19">
        <f>MEDIAN(G146:G150)</f>
        <v>23.840694112960001</v>
      </c>
      <c r="R150" s="13"/>
      <c r="S150" s="16"/>
    </row>
    <row r="151" spans="1:19" x14ac:dyDescent="0.25">
      <c r="A151" s="44" t="s">
        <v>37</v>
      </c>
      <c r="B151" s="45" t="s">
        <v>55</v>
      </c>
      <c r="C151" s="46" t="s">
        <v>39</v>
      </c>
      <c r="D151" t="s">
        <v>40</v>
      </c>
      <c r="E151" s="14">
        <v>-5.697008679207749</v>
      </c>
      <c r="F151" s="14">
        <v>0.14244935302086983</v>
      </c>
      <c r="G151" s="39">
        <v>18.348001973439999</v>
      </c>
      <c r="H151" t="s">
        <v>30</v>
      </c>
      <c r="I151" s="13"/>
      <c r="J151" s="16"/>
      <c r="K151" s="13"/>
      <c r="L151" s="16"/>
      <c r="M151" s="13"/>
      <c r="O151" s="16"/>
      <c r="P151" s="13"/>
      <c r="Q151" s="16"/>
      <c r="R151" s="13"/>
      <c r="S151" s="16"/>
    </row>
    <row r="152" spans="1:19" x14ac:dyDescent="0.25">
      <c r="A152" s="13"/>
      <c r="E152" s="14">
        <v>-5.3412637726243384</v>
      </c>
      <c r="F152" s="14">
        <v>0.1451704384987095</v>
      </c>
      <c r="G152" s="39">
        <v>14.10498659712</v>
      </c>
      <c r="I152" s="13"/>
      <c r="J152" s="16"/>
      <c r="K152" s="13"/>
      <c r="L152" s="16"/>
      <c r="M152" s="13"/>
      <c r="O152" s="16"/>
      <c r="P152" s="13"/>
      <c r="Q152" s="16"/>
      <c r="R152" s="13"/>
      <c r="S152" s="16"/>
    </row>
    <row r="153" spans="1:19" x14ac:dyDescent="0.25">
      <c r="A153" s="13"/>
      <c r="E153" s="14">
        <v>-5.5150223250858277</v>
      </c>
      <c r="F153" s="14">
        <v>0.12347559744189295</v>
      </c>
      <c r="G153" s="39">
        <v>22.692830132800001</v>
      </c>
      <c r="I153" s="13"/>
      <c r="J153" s="16"/>
      <c r="K153" s="13"/>
      <c r="L153" s="16"/>
      <c r="M153" s="13"/>
      <c r="O153" s="16"/>
      <c r="P153" s="13"/>
      <c r="Q153" s="16"/>
      <c r="R153" s="13"/>
      <c r="S153" s="16"/>
    </row>
    <row r="154" spans="1:19" x14ac:dyDescent="0.25">
      <c r="A154" s="13"/>
      <c r="E154" s="14">
        <v>-6.6347974466667292</v>
      </c>
      <c r="F154" s="14">
        <v>0.12318243276640545</v>
      </c>
      <c r="G154" s="39">
        <v>10.23855961312</v>
      </c>
      <c r="I154" s="17">
        <f>AVERAGE(E151:E154)</f>
        <v>-5.7970230558961617</v>
      </c>
      <c r="J154" s="19">
        <f>AVERAGE(G151:G154)</f>
        <v>16.346094579119999</v>
      </c>
      <c r="K154" s="17">
        <f>MAX(E151:E154)-MIN(E151:E154)</f>
        <v>1.2935336740423908</v>
      </c>
      <c r="L154" s="19">
        <f>MAX(G151:G154)-MIN(G151:G154)</f>
        <v>12.454270519680001</v>
      </c>
      <c r="M154" s="13"/>
      <c r="N154">
        <v>1</v>
      </c>
      <c r="O154" s="16"/>
      <c r="P154" s="17">
        <f>MEDIAN(E151:E154)</f>
        <v>-5.6060155021467883</v>
      </c>
      <c r="Q154" s="19">
        <f>MEDIAN(G151:G154)</f>
        <v>16.226494285279998</v>
      </c>
      <c r="R154" s="13"/>
      <c r="S154" s="16"/>
    </row>
    <row r="155" spans="1:19" x14ac:dyDescent="0.25">
      <c r="A155" s="44" t="s">
        <v>37</v>
      </c>
      <c r="B155" s="45" t="s">
        <v>56</v>
      </c>
      <c r="C155" s="46" t="s">
        <v>39</v>
      </c>
      <c r="D155" t="s">
        <v>40</v>
      </c>
      <c r="E155" s="41">
        <v>-5.0551038498788392</v>
      </c>
      <c r="F155" s="42">
        <v>0.12251669022737431</v>
      </c>
      <c r="G155" s="39">
        <v>13.64029982496</v>
      </c>
      <c r="H155" t="s">
        <v>30</v>
      </c>
      <c r="I155" s="13"/>
      <c r="J155" s="16"/>
      <c r="K155" s="13"/>
      <c r="L155" s="16"/>
      <c r="M155" s="13"/>
      <c r="O155" s="16"/>
      <c r="P155" s="13"/>
      <c r="Q155" s="16"/>
      <c r="R155" s="13"/>
      <c r="S155" s="16"/>
    </row>
    <row r="156" spans="1:19" x14ac:dyDescent="0.25">
      <c r="A156" s="13"/>
      <c r="E156" s="41">
        <v>-5.0665372402783904</v>
      </c>
      <c r="F156" s="42">
        <v>0.1451080358139879</v>
      </c>
      <c r="G156" s="39">
        <v>14.486068122560001</v>
      </c>
      <c r="I156" s="13"/>
      <c r="J156" s="16"/>
      <c r="K156" s="13"/>
      <c r="L156" s="16"/>
      <c r="M156" s="13"/>
      <c r="O156" s="16"/>
      <c r="P156" s="13"/>
      <c r="Q156" s="16"/>
      <c r="R156" s="13"/>
      <c r="S156" s="16"/>
    </row>
    <row r="157" spans="1:19" x14ac:dyDescent="0.25">
      <c r="A157" s="13"/>
      <c r="E157" s="41">
        <v>-5.243926733593085</v>
      </c>
      <c r="F157" s="42">
        <v>0.12258871816774003</v>
      </c>
      <c r="G157" s="39">
        <v>10.3397480576</v>
      </c>
      <c r="I157" s="17">
        <f>AVERAGE(E155:E157)</f>
        <v>-5.1218559412501046</v>
      </c>
      <c r="J157" s="19">
        <f>AVERAGE(G155:G157)</f>
        <v>12.822038668373333</v>
      </c>
      <c r="K157" s="17">
        <f>MAX(E155:E157)-MIN(E155:E157)</f>
        <v>0.18882288371424583</v>
      </c>
      <c r="L157" s="19">
        <f>MAX(G155:G157)-MIN(G155:G157)</f>
        <v>4.1463200649600012</v>
      </c>
      <c r="M157" s="13"/>
      <c r="N157">
        <v>1</v>
      </c>
      <c r="O157" s="16"/>
      <c r="P157" s="17">
        <f>MEDIAN(E155:E157)</f>
        <v>-5.0665372402783904</v>
      </c>
      <c r="Q157" s="19">
        <f>MEDIAN(G155:G157)</f>
        <v>13.64029982496</v>
      </c>
      <c r="R157" s="13"/>
      <c r="S157" s="16"/>
    </row>
    <row r="158" spans="1:19" x14ac:dyDescent="0.25">
      <c r="A158" s="44" t="s">
        <v>37</v>
      </c>
      <c r="B158" s="45" t="s">
        <v>57</v>
      </c>
      <c r="C158" s="46" t="s">
        <v>39</v>
      </c>
      <c r="D158" t="s">
        <v>40</v>
      </c>
      <c r="E158" s="14">
        <v>-5.3995324590787597</v>
      </c>
      <c r="F158" s="14">
        <v>0.14329826420748579</v>
      </c>
      <c r="G158" s="39">
        <v>6.6846666911999995</v>
      </c>
      <c r="H158" t="s">
        <v>25</v>
      </c>
      <c r="I158" s="13"/>
      <c r="J158" s="16"/>
      <c r="K158" s="13"/>
      <c r="L158" s="16"/>
      <c r="M158" s="13"/>
      <c r="O158" s="16"/>
      <c r="P158" s="13"/>
      <c r="Q158" s="16"/>
      <c r="R158" s="13"/>
      <c r="S158" s="16"/>
    </row>
    <row r="159" spans="1:19" x14ac:dyDescent="0.25">
      <c r="A159" s="13"/>
      <c r="E159" s="14">
        <v>-5.0647892937117911</v>
      </c>
      <c r="F159" s="14">
        <v>0.1223477992648319</v>
      </c>
      <c r="G159" s="39">
        <v>7.0201329190399999</v>
      </c>
      <c r="I159" s="13"/>
      <c r="J159" s="16"/>
      <c r="K159" s="13"/>
      <c r="L159" s="16"/>
      <c r="M159" s="13"/>
      <c r="O159" s="16"/>
      <c r="P159" s="13"/>
      <c r="Q159" s="16"/>
      <c r="R159" s="13"/>
      <c r="S159" s="16"/>
    </row>
    <row r="160" spans="1:19" x14ac:dyDescent="0.25">
      <c r="A160" s="13"/>
      <c r="E160" s="14">
        <v>-4.4341361454303119</v>
      </c>
      <c r="F160" s="14">
        <v>0.12514100114829832</v>
      </c>
      <c r="G160" s="39">
        <v>17.323848223679999</v>
      </c>
      <c r="I160" s="13"/>
      <c r="J160" s="16"/>
      <c r="K160" s="13"/>
      <c r="L160" s="16"/>
      <c r="M160" s="13"/>
      <c r="O160" s="16"/>
      <c r="P160" s="13"/>
      <c r="Q160" s="16"/>
      <c r="R160" s="13"/>
      <c r="S160" s="16"/>
    </row>
    <row r="161" spans="1:19" x14ac:dyDescent="0.25">
      <c r="A161" s="13"/>
      <c r="E161" s="14">
        <v>-4.4914731659136953</v>
      </c>
      <c r="F161" s="14">
        <v>0.13035418026727644</v>
      </c>
      <c r="G161" s="39">
        <v>20.279316143359999</v>
      </c>
      <c r="I161" s="13"/>
      <c r="J161" s="16"/>
      <c r="K161" s="13"/>
      <c r="L161" s="16"/>
      <c r="M161" s="13"/>
      <c r="O161" s="16"/>
      <c r="P161" s="13"/>
      <c r="Q161" s="16"/>
      <c r="R161" s="13"/>
      <c r="S161" s="16"/>
    </row>
    <row r="162" spans="1:19" x14ac:dyDescent="0.25">
      <c r="A162" s="13"/>
      <c r="E162" s="14">
        <v>-4.35786074590927</v>
      </c>
      <c r="F162" s="14">
        <v>0.12962040611756931</v>
      </c>
      <c r="G162" s="39">
        <v>32.314918553280002</v>
      </c>
      <c r="I162" s="13"/>
      <c r="J162" s="16"/>
      <c r="K162" s="13"/>
      <c r="L162" s="16"/>
      <c r="M162" s="13"/>
      <c r="O162" s="16"/>
      <c r="P162" s="13"/>
      <c r="Q162" s="16"/>
      <c r="R162" s="13"/>
      <c r="S162" s="16"/>
    </row>
    <row r="163" spans="1:19" x14ac:dyDescent="0.25">
      <c r="A163" s="13"/>
      <c r="E163" s="14">
        <v>-5.0288404437028866</v>
      </c>
      <c r="F163" s="14">
        <v>0.12240985601866544</v>
      </c>
      <c r="G163" s="39">
        <v>26.10816899968</v>
      </c>
      <c r="I163" s="13"/>
      <c r="J163" s="16"/>
      <c r="K163" s="13"/>
      <c r="L163" s="16"/>
      <c r="M163" s="13"/>
      <c r="O163" s="16"/>
      <c r="P163" s="13"/>
      <c r="Q163" s="16"/>
      <c r="R163" s="13"/>
      <c r="S163" s="16"/>
    </row>
    <row r="164" spans="1:19" x14ac:dyDescent="0.25">
      <c r="A164" s="13"/>
      <c r="E164" s="14">
        <v>-5.4553426072559974</v>
      </c>
      <c r="F164" s="14">
        <v>0.12984825076632953</v>
      </c>
      <c r="G164" s="39">
        <v>21.329348375679999</v>
      </c>
      <c r="I164" s="13"/>
      <c r="J164" s="16"/>
      <c r="K164" s="13"/>
      <c r="L164" s="16"/>
      <c r="M164" s="13"/>
      <c r="O164" s="16"/>
      <c r="P164" s="13"/>
      <c r="Q164" s="16"/>
      <c r="R164" s="13"/>
      <c r="S164" s="16"/>
    </row>
    <row r="165" spans="1:19" x14ac:dyDescent="0.25">
      <c r="A165" s="13"/>
      <c r="E165" s="14">
        <v>-5.3825587788867146</v>
      </c>
      <c r="F165" s="14">
        <v>0.12721295957316453</v>
      </c>
      <c r="G165" s="39">
        <v>35.372462319999997</v>
      </c>
      <c r="I165" s="13"/>
      <c r="J165" s="16"/>
      <c r="K165" s="13"/>
      <c r="L165" s="16"/>
      <c r="M165" s="13"/>
      <c r="O165" s="16"/>
      <c r="P165" s="13"/>
      <c r="Q165" s="16"/>
      <c r="R165" s="13"/>
      <c r="S165" s="16"/>
    </row>
    <row r="166" spans="1:19" x14ac:dyDescent="0.25">
      <c r="A166" s="13"/>
      <c r="E166" s="18">
        <v>-5.6428058793338565</v>
      </c>
      <c r="F166" s="18">
        <v>0.12229890528013078</v>
      </c>
      <c r="G166" s="39">
        <v>26.14436309856</v>
      </c>
      <c r="I166" s="13"/>
      <c r="J166" s="16"/>
      <c r="K166" s="13"/>
      <c r="L166" s="16"/>
      <c r="M166" s="13"/>
      <c r="O166" s="16"/>
      <c r="P166" s="13"/>
      <c r="Q166" s="16"/>
      <c r="R166" s="13"/>
      <c r="S166" s="16"/>
    </row>
    <row r="167" spans="1:19" x14ac:dyDescent="0.25">
      <c r="A167" s="13"/>
      <c r="E167" s="18">
        <v>-5.7761252317390932</v>
      </c>
      <c r="F167" s="18">
        <v>0.12269855111339498</v>
      </c>
      <c r="G167" s="39">
        <v>43.715800143999999</v>
      </c>
      <c r="H167" t="s">
        <v>26</v>
      </c>
      <c r="I167" s="17">
        <f>AVERAGE(E158:E167)</f>
        <v>-5.1033464750962381</v>
      </c>
      <c r="J167" s="19">
        <f>AVERAGE(G158:G167)</f>
        <v>23.629302546848002</v>
      </c>
      <c r="K167" s="17">
        <f>MAX(E158:E167)-MIN(E158:E167)</f>
        <v>1.4182644858298232</v>
      </c>
      <c r="L167" s="19">
        <f>MAX(G158:G167)-MIN(G158:G167)</f>
        <v>37.031133452799999</v>
      </c>
      <c r="M167" s="13">
        <v>1</v>
      </c>
      <c r="O167" s="16"/>
      <c r="P167" s="17">
        <f>MEDIAN(E158:E167)</f>
        <v>-5.2236740362992524</v>
      </c>
      <c r="Q167" s="19">
        <f>MEDIAN(G158:G167)</f>
        <v>23.718758687680001</v>
      </c>
      <c r="R167" s="13"/>
      <c r="S167" s="16"/>
    </row>
    <row r="168" spans="1:19" x14ac:dyDescent="0.25">
      <c r="A168" s="44" t="s">
        <v>37</v>
      </c>
      <c r="B168" s="45" t="s">
        <v>58</v>
      </c>
      <c r="C168" s="46" t="s">
        <v>39</v>
      </c>
      <c r="D168" t="s">
        <v>40</v>
      </c>
      <c r="E168" s="14">
        <v>-5.160061067633448</v>
      </c>
      <c r="F168" s="14">
        <v>0.13299137261055696</v>
      </c>
      <c r="G168" s="39">
        <v>7.2015488684800006</v>
      </c>
      <c r="H168" t="s">
        <v>30</v>
      </c>
      <c r="I168" s="13"/>
      <c r="J168" s="16"/>
      <c r="K168" s="13"/>
      <c r="L168" s="16"/>
      <c r="M168" s="13"/>
      <c r="O168" s="16"/>
      <c r="P168" s="13"/>
      <c r="Q168" s="16"/>
      <c r="R168" s="13"/>
      <c r="S168" s="16"/>
    </row>
    <row r="169" spans="1:19" x14ac:dyDescent="0.25">
      <c r="A169" s="13"/>
      <c r="E169" s="14">
        <v>-5.0854097685034683</v>
      </c>
      <c r="F169" s="14">
        <v>0.14669313476562698</v>
      </c>
      <c r="G169" s="39">
        <v>8.6734270236800004</v>
      </c>
      <c r="I169" s="13"/>
      <c r="J169" s="16"/>
      <c r="K169" s="13"/>
      <c r="L169" s="16"/>
      <c r="M169" s="13"/>
      <c r="O169" s="16"/>
      <c r="P169" s="13"/>
      <c r="Q169" s="16"/>
      <c r="R169" s="13"/>
      <c r="S169" s="16"/>
    </row>
    <row r="170" spans="1:19" x14ac:dyDescent="0.25">
      <c r="A170" s="13"/>
      <c r="E170" s="14">
        <v>-5.2535078533914037</v>
      </c>
      <c r="F170" s="14">
        <v>0.12266251949274318</v>
      </c>
      <c r="G170" s="39">
        <v>6.53663531712</v>
      </c>
      <c r="I170" s="13"/>
      <c r="J170" s="16"/>
      <c r="K170" s="13"/>
      <c r="L170" s="16"/>
      <c r="M170" s="13"/>
      <c r="O170" s="16"/>
      <c r="P170" s="13"/>
      <c r="Q170" s="16"/>
      <c r="R170" s="13"/>
      <c r="S170" s="16"/>
    </row>
    <row r="171" spans="1:19" x14ac:dyDescent="0.25">
      <c r="A171" s="13"/>
      <c r="E171" s="14">
        <v>-5.2411237048007875</v>
      </c>
      <c r="F171" s="14">
        <v>0.13693903847495936</v>
      </c>
      <c r="G171" s="39">
        <v>25.948380418559999</v>
      </c>
      <c r="I171" s="13"/>
      <c r="J171" s="16"/>
      <c r="K171" s="13"/>
      <c r="L171" s="16"/>
      <c r="M171" s="13"/>
      <c r="O171" s="16"/>
      <c r="P171" s="13"/>
      <c r="Q171" s="16"/>
      <c r="R171" s="13"/>
      <c r="S171" s="16"/>
    </row>
    <row r="172" spans="1:19" x14ac:dyDescent="0.25">
      <c r="A172" s="13"/>
      <c r="E172" s="14">
        <v>-5.2020574513775841</v>
      </c>
      <c r="F172" s="14">
        <v>0.13028131287778766</v>
      </c>
      <c r="G172" s="39">
        <v>63.939458960000003</v>
      </c>
      <c r="I172" s="13"/>
      <c r="J172" s="16"/>
      <c r="K172" s="13"/>
      <c r="L172" s="16"/>
      <c r="M172" s="13"/>
      <c r="O172" s="16"/>
      <c r="P172" s="13"/>
      <c r="Q172" s="16"/>
      <c r="R172" s="13"/>
      <c r="S172" s="16"/>
    </row>
    <row r="173" spans="1:19" x14ac:dyDescent="0.25">
      <c r="A173" s="13"/>
      <c r="E173" s="14">
        <v>-5.151184421480548</v>
      </c>
      <c r="F173" s="14">
        <v>0.12756267712567967</v>
      </c>
      <c r="G173" s="39">
        <v>22.480593605119999</v>
      </c>
      <c r="I173" s="13"/>
      <c r="J173" s="16"/>
      <c r="K173" s="13"/>
      <c r="L173" s="16"/>
      <c r="M173" s="13"/>
      <c r="O173" s="16"/>
      <c r="P173" s="13"/>
      <c r="Q173" s="16"/>
      <c r="R173" s="13"/>
      <c r="S173" s="16"/>
    </row>
    <row r="174" spans="1:19" x14ac:dyDescent="0.25">
      <c r="A174" s="13"/>
      <c r="E174" s="14">
        <v>-4.8341317940681083</v>
      </c>
      <c r="F174" s="14">
        <v>0.12651281730174851</v>
      </c>
      <c r="G174" s="39">
        <v>38.057398729600003</v>
      </c>
      <c r="I174" s="17">
        <f>AVERAGE(E168:E174)</f>
        <v>-5.1324965801793354</v>
      </c>
      <c r="J174" s="19">
        <f>AVERAGE(G168:G174)</f>
        <v>24.69106327465143</v>
      </c>
      <c r="K174" s="17">
        <f>MAX(E168:E174)-MIN(E168:E174)</f>
        <v>0.41937605932329536</v>
      </c>
      <c r="L174" s="19">
        <f>MAX(G168:G174)-MIN(G168:G174)</f>
        <v>57.402823642880001</v>
      </c>
      <c r="M174" s="13"/>
      <c r="N174">
        <v>1</v>
      </c>
      <c r="O174" s="16"/>
      <c r="P174" s="17">
        <f>MEDIAN(E168:E174)</f>
        <v>-5.160061067633448</v>
      </c>
      <c r="Q174" s="19">
        <f>MEDIAN(G168:G174)</f>
        <v>22.480593605119999</v>
      </c>
      <c r="R174" s="13"/>
      <c r="S174" s="16"/>
    </row>
    <row r="175" spans="1:19" x14ac:dyDescent="0.25">
      <c r="A175" s="44" t="s">
        <v>37</v>
      </c>
      <c r="B175" s="45" t="s">
        <v>59</v>
      </c>
      <c r="C175" s="46" t="s">
        <v>39</v>
      </c>
      <c r="D175" t="s">
        <v>40</v>
      </c>
      <c r="E175" s="14">
        <v>-6.0144869633165232</v>
      </c>
      <c r="F175" s="14">
        <v>0.12767381330775862</v>
      </c>
      <c r="G175" s="39">
        <v>3.2321302239679999</v>
      </c>
      <c r="H175" t="s">
        <v>25</v>
      </c>
      <c r="I175" s="13"/>
      <c r="J175" s="16"/>
      <c r="K175" s="13"/>
      <c r="L175" s="16"/>
      <c r="M175" s="13"/>
      <c r="O175" s="16"/>
      <c r="P175" s="13"/>
      <c r="Q175" s="16"/>
      <c r="R175" s="13"/>
      <c r="S175" s="16"/>
    </row>
    <row r="176" spans="1:19" x14ac:dyDescent="0.25">
      <c r="A176" s="13"/>
      <c r="E176" s="14">
        <v>-6.0405388143378591</v>
      </c>
      <c r="F176" s="14">
        <v>0.12231557746356922</v>
      </c>
      <c r="G176" s="39">
        <v>12.159189877119999</v>
      </c>
      <c r="I176" s="13"/>
      <c r="J176" s="16"/>
      <c r="K176" s="13"/>
      <c r="L176" s="16"/>
      <c r="M176" s="13"/>
      <c r="O176" s="16"/>
      <c r="P176" s="13"/>
      <c r="Q176" s="16"/>
      <c r="R176" s="13"/>
      <c r="S176" s="16"/>
    </row>
    <row r="177" spans="1:19" x14ac:dyDescent="0.25">
      <c r="A177" s="13"/>
      <c r="E177" s="14">
        <v>-5.4995126704335817</v>
      </c>
      <c r="F177" s="14">
        <v>0.12627325509807055</v>
      </c>
      <c r="G177" s="39">
        <v>20.114182101760001</v>
      </c>
      <c r="I177" s="13"/>
      <c r="J177" s="16"/>
      <c r="K177" s="13"/>
      <c r="L177" s="16"/>
      <c r="M177" s="13"/>
      <c r="O177" s="16"/>
      <c r="P177" s="13"/>
      <c r="Q177" s="16"/>
      <c r="R177" s="13"/>
      <c r="S177" s="16"/>
    </row>
    <row r="178" spans="1:19" x14ac:dyDescent="0.25">
      <c r="A178" s="13"/>
      <c r="E178" s="14">
        <v>-5.9152760530382098</v>
      </c>
      <c r="F178" s="14">
        <v>0.12619587101930235</v>
      </c>
      <c r="G178" s="39">
        <v>60.389077065599999</v>
      </c>
      <c r="I178" s="13"/>
      <c r="J178" s="16"/>
      <c r="K178" s="13"/>
      <c r="L178" s="16"/>
      <c r="M178" s="13"/>
      <c r="O178" s="16"/>
      <c r="P178" s="13"/>
      <c r="Q178" s="16"/>
      <c r="R178" s="13"/>
      <c r="S178" s="16"/>
    </row>
    <row r="179" spans="1:19" x14ac:dyDescent="0.25">
      <c r="A179" s="13"/>
      <c r="E179" s="14">
        <v>-5.8304506144988277</v>
      </c>
      <c r="F179" s="14">
        <v>0.13597547395206974</v>
      </c>
      <c r="G179" s="39">
        <v>35.494313564800002</v>
      </c>
      <c r="I179" s="13"/>
      <c r="J179" s="16"/>
      <c r="K179" s="13"/>
      <c r="L179" s="16"/>
      <c r="M179" s="13"/>
      <c r="O179" s="16"/>
      <c r="P179" s="13"/>
      <c r="Q179" s="16"/>
      <c r="R179" s="13"/>
      <c r="S179" s="16"/>
    </row>
    <row r="180" spans="1:19" x14ac:dyDescent="0.25">
      <c r="A180" s="13"/>
      <c r="E180" s="14">
        <v>-5.1712183158445502</v>
      </c>
      <c r="F180" s="14">
        <v>0.14600290320756776</v>
      </c>
      <c r="G180" s="39">
        <v>210.78974583040002</v>
      </c>
      <c r="I180" s="13"/>
      <c r="J180" s="16"/>
      <c r="K180" s="13"/>
      <c r="L180" s="16"/>
      <c r="M180" s="13"/>
      <c r="O180" s="16"/>
      <c r="P180" s="13"/>
      <c r="Q180" s="16"/>
      <c r="R180" s="13"/>
      <c r="S180" s="16"/>
    </row>
    <row r="181" spans="1:19" x14ac:dyDescent="0.25">
      <c r="A181" s="13"/>
      <c r="E181" s="14">
        <v>-5.2457815933898422</v>
      </c>
      <c r="F181" s="14">
        <v>0.13964673146217063</v>
      </c>
      <c r="G181" s="39">
        <v>190.81227984319997</v>
      </c>
      <c r="H181" t="s">
        <v>26</v>
      </c>
      <c r="I181" s="17">
        <f>AVERAGE(E175:E181)</f>
        <v>-5.6738950035513422</v>
      </c>
      <c r="J181" s="19">
        <f>AVERAGE(G175:G181)</f>
        <v>76.141559786692568</v>
      </c>
      <c r="K181" s="17">
        <f>MAX(E175:E181)-MIN(E175:E181)</f>
        <v>0.86932049849330895</v>
      </c>
      <c r="L181" s="19">
        <f>MAX(G175:G181)-MIN(G175:G181)</f>
        <v>207.55761560643202</v>
      </c>
      <c r="M181" s="13">
        <v>1</v>
      </c>
      <c r="O181" s="16"/>
      <c r="P181" s="17">
        <f>MEDIAN(E175:E181)</f>
        <v>-5.8304506144988277</v>
      </c>
      <c r="Q181" s="19">
        <f>MEDIAN(G175:G181)</f>
        <v>35.494313564800002</v>
      </c>
      <c r="R181" s="13"/>
      <c r="S181" s="16"/>
    </row>
    <row r="182" spans="1:19" x14ac:dyDescent="0.25">
      <c r="A182" s="44" t="s">
        <v>37</v>
      </c>
      <c r="B182" s="45" t="s">
        <v>60</v>
      </c>
      <c r="C182" s="46" t="s">
        <v>39</v>
      </c>
      <c r="D182" t="s">
        <v>40</v>
      </c>
      <c r="E182" s="14">
        <v>-5.4327011145375304</v>
      </c>
      <c r="F182" s="14">
        <v>0.13181437386298051</v>
      </c>
      <c r="G182" s="39">
        <v>69.401754931200003</v>
      </c>
      <c r="H182" t="s">
        <v>30</v>
      </c>
      <c r="I182" s="13"/>
      <c r="J182" s="16"/>
      <c r="K182" s="13"/>
      <c r="L182" s="16"/>
      <c r="M182" s="13"/>
      <c r="O182" s="16"/>
      <c r="P182" s="13"/>
      <c r="Q182" s="16"/>
      <c r="R182" s="13"/>
      <c r="S182" s="16"/>
    </row>
    <row r="183" spans="1:19" x14ac:dyDescent="0.25">
      <c r="A183" s="13"/>
      <c r="E183" s="14">
        <v>-5.7609999084180519</v>
      </c>
      <c r="F183" s="14">
        <v>0.13779621047956869</v>
      </c>
      <c r="G183" s="39">
        <v>36.970102604800005</v>
      </c>
      <c r="I183" s="13"/>
      <c r="J183" s="16"/>
      <c r="K183" s="13"/>
      <c r="L183" s="16"/>
      <c r="M183" s="13"/>
      <c r="O183" s="16"/>
      <c r="P183" s="13"/>
      <c r="Q183" s="16"/>
      <c r="R183" s="13"/>
      <c r="S183" s="16"/>
    </row>
    <row r="184" spans="1:19" x14ac:dyDescent="0.25">
      <c r="A184" s="13"/>
      <c r="E184" s="14">
        <v>-5.7155195267466485</v>
      </c>
      <c r="F184" s="14">
        <v>0.13315184769277519</v>
      </c>
      <c r="G184" s="39">
        <v>19.390794684479999</v>
      </c>
      <c r="I184" s="13"/>
      <c r="J184" s="16"/>
      <c r="K184" s="13"/>
      <c r="L184" s="16"/>
      <c r="M184" s="13"/>
      <c r="O184" s="16"/>
      <c r="P184" s="13"/>
      <c r="Q184" s="16"/>
      <c r="R184" s="13"/>
      <c r="S184" s="16"/>
    </row>
    <row r="185" spans="1:19" x14ac:dyDescent="0.25">
      <c r="A185" s="13"/>
      <c r="E185" s="14">
        <v>-5.6544582556544709</v>
      </c>
      <c r="F185" s="14">
        <v>0.15191205917753864</v>
      </c>
      <c r="G185" s="39">
        <v>36.756494636799999</v>
      </c>
      <c r="I185" s="13"/>
      <c r="J185" s="16"/>
      <c r="K185" s="13"/>
      <c r="L185" s="16"/>
      <c r="M185" s="13"/>
      <c r="O185" s="16"/>
      <c r="P185" s="13"/>
      <c r="Q185" s="16"/>
      <c r="R185" s="13"/>
      <c r="S185" s="16"/>
    </row>
    <row r="186" spans="1:19" x14ac:dyDescent="0.25">
      <c r="A186" s="13"/>
      <c r="E186" s="14">
        <v>-5.3600862288405438</v>
      </c>
      <c r="F186" s="14">
        <v>0.13774796086316485</v>
      </c>
      <c r="G186" s="39">
        <v>99.277196832000001</v>
      </c>
      <c r="I186" s="13"/>
      <c r="J186" s="16"/>
      <c r="K186" s="13"/>
      <c r="L186" s="16"/>
      <c r="M186" s="13"/>
      <c r="O186" s="16"/>
      <c r="P186" s="13"/>
      <c r="Q186" s="16"/>
      <c r="R186" s="13"/>
      <c r="S186" s="16"/>
    </row>
    <row r="187" spans="1:19" x14ac:dyDescent="0.25">
      <c r="A187" s="13"/>
      <c r="E187" s="14">
        <v>-5.6636148482446247</v>
      </c>
      <c r="F187" s="14">
        <v>0.12605713377519578</v>
      </c>
      <c r="G187" s="39">
        <v>319.98319275519998</v>
      </c>
      <c r="I187" s="13"/>
      <c r="J187" s="16"/>
      <c r="K187" s="13"/>
      <c r="L187" s="16"/>
      <c r="M187" s="13"/>
      <c r="O187" s="16"/>
      <c r="P187" s="13"/>
      <c r="Q187" s="16"/>
      <c r="R187" s="13"/>
      <c r="S187" s="16"/>
    </row>
    <row r="188" spans="1:19" x14ac:dyDescent="0.25">
      <c r="A188" s="13"/>
      <c r="E188" s="14">
        <v>-5.2589130360238823</v>
      </c>
      <c r="F188" s="14">
        <v>0.139922297358614</v>
      </c>
      <c r="G188" s="39">
        <v>141.59882792640002</v>
      </c>
      <c r="I188" s="17">
        <f>AVERAGE(E182:E188)</f>
        <v>-5.5494704169236799</v>
      </c>
      <c r="J188" s="19">
        <f>AVERAGE(G182:G188)</f>
        <v>103.33976633869715</v>
      </c>
      <c r="K188" s="17">
        <f>MAX(E182:E188)-MIN(E182:E188)</f>
        <v>0.5020868723941696</v>
      </c>
      <c r="L188" s="19">
        <f>MAX(G182:G188)-MIN(G182:G188)</f>
        <v>300.59239807071998</v>
      </c>
      <c r="M188" s="13">
        <v>1</v>
      </c>
      <c r="N188">
        <v>1</v>
      </c>
      <c r="O188" s="16"/>
      <c r="P188" s="17">
        <f>MEDIAN(E182:E188)</f>
        <v>-5.6544582556544709</v>
      </c>
      <c r="Q188" s="19">
        <f>MEDIAN(G182:G188)</f>
        <v>69.401754931200003</v>
      </c>
      <c r="R188" s="13"/>
      <c r="S188" s="16"/>
    </row>
    <row r="189" spans="1:19" x14ac:dyDescent="0.25">
      <c r="A189" s="44" t="s">
        <v>37</v>
      </c>
      <c r="B189" s="45" t="s">
        <v>61</v>
      </c>
      <c r="C189" s="46" t="s">
        <v>39</v>
      </c>
      <c r="D189" t="s">
        <v>40</v>
      </c>
      <c r="E189" s="14">
        <v>-5.2674424924916696</v>
      </c>
      <c r="F189" s="14">
        <v>0.13197385319954252</v>
      </c>
      <c r="G189" s="39">
        <v>13.86534581568</v>
      </c>
      <c r="H189" t="s">
        <v>25</v>
      </c>
      <c r="I189" s="13"/>
      <c r="J189" s="16"/>
      <c r="K189" s="13"/>
      <c r="L189" s="16"/>
      <c r="M189" s="13"/>
      <c r="O189" s="16"/>
      <c r="P189" s="13"/>
      <c r="Q189" s="16"/>
      <c r="R189" s="13"/>
      <c r="S189" s="16"/>
    </row>
    <row r="190" spans="1:19" x14ac:dyDescent="0.25">
      <c r="A190" s="13"/>
      <c r="E190" s="14">
        <v>-5.2176043578948672</v>
      </c>
      <c r="F190" s="14">
        <v>0.12248185293977226</v>
      </c>
      <c r="G190" s="39">
        <v>11.350874878080001</v>
      </c>
      <c r="I190" s="13"/>
      <c r="J190" s="16"/>
      <c r="K190" s="13"/>
      <c r="L190" s="16"/>
      <c r="M190" s="13"/>
      <c r="O190" s="16"/>
      <c r="P190" s="13"/>
      <c r="Q190" s="16"/>
      <c r="R190" s="13"/>
      <c r="S190" s="16"/>
    </row>
    <row r="191" spans="1:19" x14ac:dyDescent="0.25">
      <c r="A191" s="13"/>
      <c r="E191" s="14">
        <v>-5.0172400037851173</v>
      </c>
      <c r="F191" s="14">
        <v>0.12251357567918585</v>
      </c>
      <c r="G191" s="39">
        <v>11.167172025600001</v>
      </c>
      <c r="I191" s="13"/>
      <c r="J191" s="16"/>
      <c r="K191" s="13"/>
      <c r="L191" s="16"/>
      <c r="M191" s="13"/>
      <c r="O191" s="16"/>
      <c r="P191" s="13"/>
      <c r="Q191" s="16"/>
      <c r="R191" s="13"/>
      <c r="S191" s="16"/>
    </row>
    <row r="192" spans="1:19" x14ac:dyDescent="0.25">
      <c r="A192" s="13"/>
      <c r="E192" s="14">
        <v>-5.2437749960674296</v>
      </c>
      <c r="F192" s="14">
        <v>0.14007651680334718</v>
      </c>
      <c r="G192" s="39">
        <v>15.107621711680002</v>
      </c>
      <c r="I192" s="13"/>
      <c r="J192" s="16"/>
      <c r="K192" s="13"/>
      <c r="L192" s="16"/>
      <c r="M192" s="13"/>
      <c r="O192" s="16"/>
      <c r="P192" s="13"/>
      <c r="Q192" s="16"/>
      <c r="R192" s="13"/>
      <c r="S192" s="16"/>
    </row>
    <row r="193" spans="1:19" x14ac:dyDescent="0.25">
      <c r="A193" s="13"/>
      <c r="E193" s="14">
        <v>-5.4107559077929412</v>
      </c>
      <c r="F193" s="14">
        <v>0.1503788238969849</v>
      </c>
      <c r="G193" s="39">
        <v>180.58635080959999</v>
      </c>
      <c r="I193" s="13"/>
      <c r="J193" s="16"/>
      <c r="K193" s="13"/>
      <c r="L193" s="16"/>
      <c r="M193" s="13"/>
      <c r="O193" s="16"/>
      <c r="P193" s="13"/>
      <c r="Q193" s="16"/>
      <c r="R193" s="13"/>
      <c r="S193" s="16"/>
    </row>
    <row r="194" spans="1:19" x14ac:dyDescent="0.25">
      <c r="A194" s="27"/>
      <c r="B194" s="28"/>
      <c r="C194" s="28"/>
      <c r="D194" s="28"/>
      <c r="E194" s="29">
        <v>-6.7068382106652003</v>
      </c>
      <c r="F194" s="29">
        <v>0.13226275456095565</v>
      </c>
      <c r="G194" s="47">
        <v>363.81365372799996</v>
      </c>
      <c r="H194" s="28" t="s">
        <v>26</v>
      </c>
      <c r="I194" s="32">
        <f>AVERAGE(E189:E194)</f>
        <v>-5.4772759947828717</v>
      </c>
      <c r="J194" s="34">
        <f>AVERAGE(G189:G194)</f>
        <v>99.315169828106661</v>
      </c>
      <c r="K194" s="32">
        <f>MAX(E189:E194)-MIN(E189:E194)</f>
        <v>1.689598206880083</v>
      </c>
      <c r="L194" s="34">
        <f>MAX(G189:G194)-MIN(G189:G194)</f>
        <v>352.64648170239997</v>
      </c>
      <c r="M194" s="27">
        <v>1</v>
      </c>
      <c r="N194" s="28"/>
      <c r="O194" s="31"/>
      <c r="P194" s="32">
        <f>MEDIAN(E189:E194)</f>
        <v>-5.2556087442795496</v>
      </c>
      <c r="Q194" s="34">
        <f>MEDIAN(G189:G194)</f>
        <v>14.486483763680001</v>
      </c>
      <c r="R194" s="32">
        <f>AVERAGE(P60:P194)</f>
        <v>-5.4514216454491198</v>
      </c>
      <c r="S194" s="34">
        <f t="shared" ref="S194" si="0">AVERAGE(Q60:Q194)</f>
        <v>27.695199370529526</v>
      </c>
    </row>
    <row r="195" spans="1:19" x14ac:dyDescent="0.25">
      <c r="A195" s="6" t="s">
        <v>62</v>
      </c>
      <c r="B195" s="9" t="s">
        <v>63</v>
      </c>
      <c r="C195" s="9" t="s">
        <v>39</v>
      </c>
      <c r="D195" s="9" t="s">
        <v>64</v>
      </c>
      <c r="E195" s="48">
        <v>-3.8900406142799993</v>
      </c>
      <c r="F195" s="48">
        <v>0.11876148827097276</v>
      </c>
      <c r="G195" s="38">
        <v>116.67439134319009</v>
      </c>
      <c r="H195" s="9" t="s">
        <v>30</v>
      </c>
      <c r="I195" s="6"/>
      <c r="J195" s="12"/>
      <c r="K195" s="6"/>
      <c r="L195" s="12"/>
      <c r="M195" s="6"/>
      <c r="N195" s="9"/>
      <c r="O195" s="12"/>
      <c r="P195" s="6"/>
      <c r="Q195" s="12"/>
      <c r="R195" s="6"/>
      <c r="S195" s="12"/>
    </row>
    <row r="196" spans="1:19" x14ac:dyDescent="0.25">
      <c r="A196" s="13"/>
      <c r="E196" s="18">
        <v>-3.8601691987767417</v>
      </c>
      <c r="F196" s="18">
        <v>0.11676351482928904</v>
      </c>
      <c r="G196" s="39">
        <v>114.46555295921752</v>
      </c>
      <c r="I196" s="13"/>
      <c r="J196" s="16"/>
      <c r="K196" s="13"/>
      <c r="L196" s="16"/>
      <c r="M196" s="13"/>
      <c r="O196" s="16"/>
      <c r="P196" s="13"/>
      <c r="Q196" s="16"/>
      <c r="R196" s="13"/>
      <c r="S196" s="16"/>
    </row>
    <row r="197" spans="1:19" x14ac:dyDescent="0.25">
      <c r="A197" s="13"/>
      <c r="E197" s="18">
        <v>-3.7207858990555565</v>
      </c>
      <c r="F197" s="18">
        <v>0.12408460300760768</v>
      </c>
      <c r="G197" s="39">
        <v>123.91051449748804</v>
      </c>
      <c r="I197" s="13"/>
      <c r="J197" s="16"/>
      <c r="K197" s="13"/>
      <c r="L197" s="16"/>
      <c r="M197" s="20"/>
      <c r="N197" s="21"/>
      <c r="O197" s="16"/>
      <c r="P197" s="13"/>
      <c r="Q197" s="16"/>
      <c r="R197" s="13"/>
      <c r="S197" s="16"/>
    </row>
    <row r="198" spans="1:19" x14ac:dyDescent="0.25">
      <c r="A198" s="13"/>
      <c r="E198" s="18">
        <v>-3.6641318121701794</v>
      </c>
      <c r="F198" s="18">
        <v>0.12342387828087237</v>
      </c>
      <c r="G198" s="39">
        <v>133.57546377900906</v>
      </c>
      <c r="I198" s="13"/>
      <c r="J198" s="16"/>
      <c r="K198" s="13"/>
      <c r="L198" s="16"/>
      <c r="M198" s="20"/>
      <c r="N198" s="21"/>
      <c r="O198" s="16"/>
      <c r="P198" s="13"/>
      <c r="Q198" s="16"/>
      <c r="R198" s="13"/>
      <c r="S198" s="16"/>
    </row>
    <row r="199" spans="1:19" x14ac:dyDescent="0.25">
      <c r="A199" s="13"/>
      <c r="E199" s="18"/>
      <c r="F199" s="18"/>
      <c r="G199" s="39">
        <v>140.44366646262273</v>
      </c>
      <c r="I199" s="17">
        <f>AVERAGE(E195:E199)</f>
        <v>-3.7837818810706194</v>
      </c>
      <c r="J199" s="19">
        <f>AVERAGE(G195:G199)</f>
        <v>125.81391780830549</v>
      </c>
      <c r="K199" s="17">
        <f>MAX(E195:E199)-MIN(E195:E199)</f>
        <v>0.2259088021098199</v>
      </c>
      <c r="L199" s="19">
        <f>MAX(G195:G199)-MIN(G195:G199)</f>
        <v>25.978113503405211</v>
      </c>
      <c r="M199" s="20"/>
      <c r="N199" s="21">
        <v>1</v>
      </c>
      <c r="O199" s="16"/>
      <c r="P199" s="17">
        <f>MEDIAN(E195:E199)</f>
        <v>-3.7904775489161491</v>
      </c>
      <c r="Q199" s="19">
        <f>MEDIAN(G195:G199)</f>
        <v>123.91051449748804</v>
      </c>
      <c r="R199" s="13"/>
      <c r="S199" s="16"/>
    </row>
    <row r="200" spans="1:19" x14ac:dyDescent="0.25">
      <c r="A200" s="13" t="s">
        <v>62</v>
      </c>
      <c r="B200" t="s">
        <v>65</v>
      </c>
      <c r="C200" t="s">
        <v>39</v>
      </c>
      <c r="D200" t="s">
        <v>64</v>
      </c>
      <c r="E200" s="18">
        <v>-4.0078870898923036</v>
      </c>
      <c r="F200" s="18">
        <v>0.11719638660046819</v>
      </c>
      <c r="G200" s="39">
        <v>122.11104867114742</v>
      </c>
      <c r="H200" t="s">
        <v>30</v>
      </c>
      <c r="I200" s="13"/>
      <c r="J200" s="16"/>
      <c r="K200" s="13"/>
      <c r="L200" s="16"/>
      <c r="M200" s="20"/>
      <c r="N200" s="21"/>
      <c r="O200" s="16"/>
      <c r="P200" s="13"/>
      <c r="Q200" s="16"/>
      <c r="R200" s="13"/>
      <c r="S200" s="16"/>
    </row>
    <row r="201" spans="1:19" x14ac:dyDescent="0.25">
      <c r="A201" s="13"/>
      <c r="E201" s="18">
        <v>-3.9863171741577608</v>
      </c>
      <c r="F201" s="18">
        <v>0.12191125848119033</v>
      </c>
      <c r="G201" s="39">
        <v>99.607049402621641</v>
      </c>
      <c r="I201" s="13"/>
      <c r="J201" s="16"/>
      <c r="K201" s="13"/>
      <c r="L201" s="16"/>
      <c r="M201" s="20"/>
      <c r="N201" s="21"/>
      <c r="O201" s="16"/>
      <c r="P201" s="13"/>
      <c r="Q201" s="16"/>
      <c r="R201" s="13"/>
      <c r="S201" s="16"/>
    </row>
    <row r="202" spans="1:19" x14ac:dyDescent="0.25">
      <c r="A202" s="13"/>
      <c r="E202" s="18">
        <v>-4.2392034043130522</v>
      </c>
      <c r="F202" s="18">
        <v>0.12231599363590848</v>
      </c>
      <c r="G202" s="39">
        <v>114.08184523547951</v>
      </c>
      <c r="I202" s="17">
        <f>AVERAGE(E200:E202)</f>
        <v>-4.0778025561210391</v>
      </c>
      <c r="J202" s="19">
        <f>AVERAGE(G200:G202)</f>
        <v>111.93331443641618</v>
      </c>
      <c r="K202" s="17">
        <f>MAX(E200:E202)-MIN(E200:E202)</f>
        <v>0.25288623015529144</v>
      </c>
      <c r="L202" s="19">
        <f>MAX(G200:G202)-MIN(G200:G202)</f>
        <v>22.503999268525774</v>
      </c>
      <c r="M202" s="20"/>
      <c r="N202" s="21">
        <v>1</v>
      </c>
      <c r="O202" s="16"/>
      <c r="P202" s="17">
        <f>MEDIAN(E200:E202)</f>
        <v>-4.0078870898923036</v>
      </c>
      <c r="Q202" s="19">
        <f>MEDIAN(G200:G202)</f>
        <v>114.08184523547951</v>
      </c>
      <c r="R202" s="13"/>
      <c r="S202" s="16"/>
    </row>
    <row r="203" spans="1:19" x14ac:dyDescent="0.25">
      <c r="A203" s="13" t="s">
        <v>62</v>
      </c>
      <c r="B203" t="s">
        <v>66</v>
      </c>
      <c r="C203" t="s">
        <v>39</v>
      </c>
      <c r="D203" t="s">
        <v>64</v>
      </c>
      <c r="E203" s="18">
        <v>-3.6961628799714319</v>
      </c>
      <c r="F203" s="18">
        <v>0.12858006325815211</v>
      </c>
      <c r="G203" s="39">
        <v>463.62702139032746</v>
      </c>
      <c r="H203" t="s">
        <v>30</v>
      </c>
      <c r="I203" s="13"/>
      <c r="J203" s="16"/>
      <c r="K203" s="13"/>
      <c r="L203" s="16"/>
      <c r="M203" s="20"/>
      <c r="N203" s="21"/>
      <c r="O203" s="16"/>
      <c r="P203" s="13"/>
      <c r="Q203" s="16"/>
      <c r="R203" s="13"/>
      <c r="S203" s="16"/>
    </row>
    <row r="204" spans="1:19" x14ac:dyDescent="0.25">
      <c r="A204" s="13"/>
      <c r="E204" s="18">
        <v>-3.7159595444254956</v>
      </c>
      <c r="F204" s="18">
        <v>0.11972228359276146</v>
      </c>
      <c r="G204" s="39">
        <v>352.36942164443616</v>
      </c>
      <c r="I204" s="13"/>
      <c r="J204" s="16"/>
      <c r="K204" s="13"/>
      <c r="L204" s="16"/>
      <c r="M204" s="20"/>
      <c r="N204" s="21"/>
      <c r="O204" s="16"/>
      <c r="P204" s="13"/>
      <c r="Q204" s="16"/>
      <c r="R204" s="13"/>
      <c r="S204" s="16"/>
    </row>
    <row r="205" spans="1:19" x14ac:dyDescent="0.25">
      <c r="A205" s="13"/>
      <c r="E205" s="18">
        <v>-3.7041286981150945</v>
      </c>
      <c r="F205" s="18">
        <v>0.11718643195739686</v>
      </c>
      <c r="G205" s="39">
        <v>10.269233616576994</v>
      </c>
      <c r="I205" s="13"/>
      <c r="J205" s="16"/>
      <c r="K205" s="13"/>
      <c r="L205" s="16"/>
      <c r="M205" s="20"/>
      <c r="N205" s="21"/>
      <c r="O205" s="16"/>
      <c r="P205" s="13"/>
      <c r="Q205" s="16"/>
      <c r="R205" s="13"/>
      <c r="S205" s="16"/>
    </row>
    <row r="206" spans="1:19" x14ac:dyDescent="0.25">
      <c r="A206" s="13"/>
      <c r="E206" s="18">
        <v>-2.7683448432157531</v>
      </c>
      <c r="F206" s="18">
        <v>0.12404559244471366</v>
      </c>
      <c r="G206" s="39">
        <v>41.49330869181356</v>
      </c>
      <c r="I206" s="17">
        <f>AVERAGE(E203:E206)</f>
        <v>-3.471148991431944</v>
      </c>
      <c r="J206" s="19">
        <f>AVERAGE(G203:G206)</f>
        <v>216.93974633578856</v>
      </c>
      <c r="K206" s="17">
        <f>MAX(E203:E206)-MIN(E203:E206)</f>
        <v>0.94761470120974245</v>
      </c>
      <c r="L206" s="19">
        <f>MAX(G203:G206)-MIN(G203:G206)</f>
        <v>453.35778777375049</v>
      </c>
      <c r="M206" s="20">
        <v>1</v>
      </c>
      <c r="N206" s="21">
        <v>1</v>
      </c>
      <c r="O206" s="16"/>
      <c r="P206" s="17">
        <f>MEDIAN(E203:E206)</f>
        <v>-3.7001457890432632</v>
      </c>
      <c r="Q206" s="19">
        <f>MEDIAN(G203:G206)</f>
        <v>196.93136516812484</v>
      </c>
      <c r="R206" s="13"/>
      <c r="S206" s="16"/>
    </row>
    <row r="207" spans="1:19" x14ac:dyDescent="0.25">
      <c r="A207" s="13" t="s">
        <v>62</v>
      </c>
      <c r="B207" t="s">
        <v>67</v>
      </c>
      <c r="C207" t="s">
        <v>39</v>
      </c>
      <c r="D207" t="s">
        <v>64</v>
      </c>
      <c r="E207" s="18">
        <v>-2.5601722815670191</v>
      </c>
      <c r="F207" s="18">
        <v>0.12547004233999604</v>
      </c>
      <c r="G207" s="39">
        <v>36.677631576685521</v>
      </c>
      <c r="H207" t="s">
        <v>25</v>
      </c>
      <c r="I207" s="13"/>
      <c r="J207" s="16"/>
      <c r="K207" s="13"/>
      <c r="L207" s="16"/>
      <c r="M207" s="20"/>
      <c r="N207" s="21"/>
      <c r="O207" s="16"/>
      <c r="P207" s="13"/>
      <c r="Q207" s="16"/>
      <c r="R207" s="13"/>
      <c r="S207" s="16"/>
    </row>
    <row r="208" spans="1:19" x14ac:dyDescent="0.25">
      <c r="A208" s="13"/>
      <c r="E208" s="18">
        <v>-2.3232338645837736</v>
      </c>
      <c r="F208" s="18">
        <v>0.12333922345702684</v>
      </c>
      <c r="G208" s="39">
        <v>21.612147370122422</v>
      </c>
      <c r="I208" s="13"/>
      <c r="J208" s="16"/>
      <c r="K208" s="13"/>
      <c r="L208" s="16"/>
      <c r="M208" s="20"/>
      <c r="N208" s="21"/>
      <c r="O208" s="16"/>
      <c r="P208" s="13"/>
      <c r="Q208" s="16"/>
      <c r="R208" s="13"/>
      <c r="S208" s="16"/>
    </row>
    <row r="209" spans="1:19" x14ac:dyDescent="0.25">
      <c r="A209" s="13"/>
      <c r="E209" s="18">
        <v>-1.9515535915156645</v>
      </c>
      <c r="F209" s="18">
        <v>0.12656368753224598</v>
      </c>
      <c r="G209" s="39">
        <v>22.436386107028248</v>
      </c>
      <c r="I209" s="13"/>
      <c r="J209" s="16"/>
      <c r="K209" s="13"/>
      <c r="L209" s="16"/>
      <c r="M209" s="20"/>
      <c r="N209" s="21"/>
      <c r="O209" s="16"/>
      <c r="P209" s="13"/>
      <c r="Q209" s="16"/>
      <c r="R209" s="13"/>
      <c r="S209" s="16"/>
    </row>
    <row r="210" spans="1:19" x14ac:dyDescent="0.25">
      <c r="A210" s="13"/>
      <c r="E210" s="18">
        <v>-1.8705133363583482</v>
      </c>
      <c r="F210" s="18">
        <v>0.11747223240485218</v>
      </c>
      <c r="G210" s="39">
        <v>47.969485422486038</v>
      </c>
      <c r="I210" s="13"/>
      <c r="J210" s="16"/>
      <c r="K210" s="13"/>
      <c r="L210" s="16"/>
      <c r="M210" s="20"/>
      <c r="N210" s="21"/>
      <c r="O210" s="16"/>
      <c r="P210" s="13"/>
      <c r="Q210" s="16"/>
      <c r="R210" s="13"/>
      <c r="S210" s="16"/>
    </row>
    <row r="211" spans="1:19" x14ac:dyDescent="0.25">
      <c r="A211" s="13"/>
      <c r="E211" s="18">
        <v>-2.5534064009430368</v>
      </c>
      <c r="F211" s="18">
        <v>0.11651195883329574</v>
      </c>
      <c r="G211" s="39">
        <v>10.143894602634566</v>
      </c>
      <c r="H211" t="s">
        <v>26</v>
      </c>
      <c r="I211" s="17">
        <f>AVERAGE(E207:E211)</f>
        <v>-2.2517758949935684</v>
      </c>
      <c r="J211" s="19">
        <f>AVERAGE(G207:G211)</f>
        <v>27.767909015791354</v>
      </c>
      <c r="K211" s="17">
        <f>MAX(E207:E211)-MIN(E207:E211)</f>
        <v>0.68965894520867099</v>
      </c>
      <c r="L211" s="19">
        <f>MAX(G207:G211)-MIN(G207:G211)</f>
        <v>37.82559081985147</v>
      </c>
      <c r="M211" s="20"/>
      <c r="N211" s="21"/>
      <c r="O211" s="16"/>
      <c r="P211" s="17">
        <f>MEDIAN(E207:E211)</f>
        <v>-2.3232338645837736</v>
      </c>
      <c r="Q211" s="19">
        <f>MEDIAN(G207:G211)</f>
        <v>22.436386107028248</v>
      </c>
      <c r="R211" s="13"/>
      <c r="S211" s="16"/>
    </row>
    <row r="212" spans="1:19" x14ac:dyDescent="0.25">
      <c r="A212" s="13" t="s">
        <v>62</v>
      </c>
      <c r="B212" t="s">
        <v>68</v>
      </c>
      <c r="C212" t="s">
        <v>39</v>
      </c>
      <c r="D212" t="s">
        <v>64</v>
      </c>
      <c r="E212" s="18">
        <v>-2.9100177390694038</v>
      </c>
      <c r="F212" s="18">
        <v>0.13271552772346726</v>
      </c>
      <c r="G212" s="39">
        <v>28.386125033742626</v>
      </c>
      <c r="H212" t="s">
        <v>30</v>
      </c>
      <c r="I212" s="13"/>
      <c r="J212" s="16"/>
      <c r="K212" s="13"/>
      <c r="L212" s="16"/>
      <c r="M212" s="20"/>
      <c r="N212" s="21"/>
      <c r="O212" s="16"/>
      <c r="P212" s="13"/>
      <c r="Q212" s="16"/>
      <c r="R212" s="13"/>
      <c r="S212" s="16"/>
    </row>
    <row r="213" spans="1:19" x14ac:dyDescent="0.25">
      <c r="A213" s="13"/>
      <c r="E213" s="18">
        <v>-2.9020783161983754</v>
      </c>
      <c r="F213" s="18">
        <v>0.1277014205519359</v>
      </c>
      <c r="G213" s="39">
        <v>4.9611161947205487</v>
      </c>
      <c r="I213" s="13"/>
      <c r="J213" s="16"/>
      <c r="K213" s="13"/>
      <c r="L213" s="16"/>
      <c r="M213" s="20"/>
      <c r="N213" s="21"/>
      <c r="O213" s="16"/>
      <c r="P213" s="13"/>
      <c r="Q213" s="16"/>
      <c r="R213" s="13"/>
      <c r="S213" s="16"/>
    </row>
    <row r="214" spans="1:19" x14ac:dyDescent="0.25">
      <c r="A214" s="13"/>
      <c r="E214" s="18">
        <v>-2.8556153646888127</v>
      </c>
      <c r="F214" s="18">
        <v>0.12364576847527133</v>
      </c>
      <c r="G214" s="39">
        <v>2.9581176350214489</v>
      </c>
      <c r="I214" s="13"/>
      <c r="J214" s="16"/>
      <c r="K214" s="13"/>
      <c r="L214" s="16"/>
      <c r="M214" s="20"/>
      <c r="N214" s="21"/>
      <c r="O214" s="16"/>
      <c r="P214" s="13"/>
      <c r="Q214" s="16"/>
      <c r="R214" s="13"/>
      <c r="S214" s="16"/>
    </row>
    <row r="215" spans="1:19" x14ac:dyDescent="0.25">
      <c r="A215" s="13"/>
      <c r="E215" s="18">
        <v>-2.9073838698944199</v>
      </c>
      <c r="F215" s="18">
        <v>0.12435254846734585</v>
      </c>
      <c r="G215" s="39">
        <v>2.8261123125270227</v>
      </c>
      <c r="I215" s="13"/>
      <c r="J215" s="16"/>
      <c r="K215" s="13"/>
      <c r="L215" s="16"/>
      <c r="M215" s="20"/>
      <c r="N215" s="21"/>
      <c r="O215" s="16"/>
      <c r="P215" s="13"/>
      <c r="Q215" s="16"/>
      <c r="R215" s="13"/>
      <c r="S215" s="16"/>
    </row>
    <row r="216" spans="1:19" x14ac:dyDescent="0.25">
      <c r="A216" s="13"/>
      <c r="E216" s="18">
        <v>-2.9643682523046166</v>
      </c>
      <c r="F216" s="18">
        <v>0.13464672642997155</v>
      </c>
      <c r="G216" s="39">
        <v>8.8269447060496677</v>
      </c>
      <c r="I216" s="17">
        <f>AVERAGE(E212:E216)</f>
        <v>-2.9078927084311261</v>
      </c>
      <c r="J216" s="19">
        <f>AVERAGE(G212:G216)</f>
        <v>9.5916831764122641</v>
      </c>
      <c r="K216" s="17">
        <f>MAX(E212:E216)-MIN(E212:E216)</f>
        <v>0.10875288761580393</v>
      </c>
      <c r="L216" s="19">
        <f>MAX(G212:G216)-MIN(G212:G216)</f>
        <v>25.560012721215603</v>
      </c>
      <c r="M216" s="20"/>
      <c r="N216" s="21">
        <v>1</v>
      </c>
      <c r="O216" s="16"/>
      <c r="P216" s="17">
        <f>MEDIAN(E212:E216)</f>
        <v>-2.9073838698944199</v>
      </c>
      <c r="Q216" s="19">
        <f>MEDIAN(G212:G216)</f>
        <v>4.9611161947205487</v>
      </c>
      <c r="R216" s="13"/>
      <c r="S216" s="16"/>
    </row>
    <row r="217" spans="1:19" x14ac:dyDescent="0.25">
      <c r="A217" s="13" t="s">
        <v>62</v>
      </c>
      <c r="B217" t="s">
        <v>69</v>
      </c>
      <c r="C217" t="s">
        <v>39</v>
      </c>
      <c r="D217" t="s">
        <v>64</v>
      </c>
      <c r="E217" s="18">
        <v>-3.7600860717751372</v>
      </c>
      <c r="F217" s="18">
        <v>0.13204628914184449</v>
      </c>
      <c r="G217" s="39">
        <v>3.4166717213042688</v>
      </c>
      <c r="H217" t="s">
        <v>25</v>
      </c>
      <c r="I217" s="13"/>
      <c r="J217" s="16"/>
      <c r="K217" s="13"/>
      <c r="L217" s="16"/>
      <c r="M217" s="20"/>
      <c r="N217" s="21"/>
      <c r="O217" s="16"/>
      <c r="P217" s="13"/>
      <c r="Q217" s="16"/>
      <c r="R217" s="13"/>
      <c r="S217" s="16"/>
    </row>
    <row r="218" spans="1:19" x14ac:dyDescent="0.25">
      <c r="A218" s="13"/>
      <c r="E218" s="18">
        <v>-3.5966352670731006</v>
      </c>
      <c r="F218" s="18">
        <v>0.12378536222098152</v>
      </c>
      <c r="G218" s="39">
        <v>2.6468850580238903</v>
      </c>
      <c r="I218" s="13"/>
      <c r="J218" s="16"/>
      <c r="K218" s="13"/>
      <c r="L218" s="16"/>
      <c r="M218" s="20"/>
      <c r="N218" s="21"/>
      <c r="O218" s="16"/>
      <c r="P218" s="13"/>
      <c r="Q218" s="16"/>
      <c r="R218" s="13"/>
      <c r="S218" s="16"/>
    </row>
    <row r="219" spans="1:19" x14ac:dyDescent="0.25">
      <c r="A219" s="13"/>
      <c r="E219" s="18">
        <v>-3.6116073572289853</v>
      </c>
      <c r="F219" s="18">
        <v>0.12182379984513535</v>
      </c>
      <c r="G219" s="39">
        <v>3.1945516852470393</v>
      </c>
      <c r="I219" s="13"/>
      <c r="J219" s="16"/>
      <c r="K219" s="13"/>
      <c r="L219" s="16"/>
      <c r="M219" s="20"/>
      <c r="N219" s="21"/>
      <c r="O219" s="16"/>
      <c r="P219" s="13"/>
      <c r="Q219" s="16"/>
      <c r="R219" s="13"/>
      <c r="S219" s="16"/>
    </row>
    <row r="220" spans="1:19" x14ac:dyDescent="0.25">
      <c r="A220" s="13"/>
      <c r="E220" s="18">
        <v>-3.6240373184404095</v>
      </c>
      <c r="F220" s="18">
        <v>0.12457193072394598</v>
      </c>
      <c r="G220" s="39">
        <v>15.28327014478216</v>
      </c>
      <c r="I220" s="13"/>
      <c r="J220" s="16"/>
      <c r="K220" s="13"/>
      <c r="L220" s="16"/>
      <c r="M220" s="20"/>
      <c r="N220" s="21"/>
      <c r="O220" s="16"/>
      <c r="P220" s="13"/>
      <c r="Q220" s="16"/>
      <c r="R220" s="13"/>
      <c r="S220" s="16"/>
    </row>
    <row r="221" spans="1:19" x14ac:dyDescent="0.25">
      <c r="A221" s="13"/>
      <c r="E221" s="18">
        <v>-3.5511554864041672</v>
      </c>
      <c r="F221" s="18">
        <v>0.11830414461765743</v>
      </c>
      <c r="G221" s="39">
        <v>19.576265748092609</v>
      </c>
      <c r="I221" s="13"/>
      <c r="J221" s="16"/>
      <c r="K221" s="13"/>
      <c r="L221" s="16"/>
      <c r="M221" s="20"/>
      <c r="N221" s="21"/>
      <c r="O221" s="16"/>
      <c r="P221" s="13"/>
      <c r="Q221" s="16"/>
      <c r="R221" s="13"/>
      <c r="S221" s="16"/>
    </row>
    <row r="222" spans="1:19" x14ac:dyDescent="0.25">
      <c r="A222" s="13"/>
      <c r="E222" s="18">
        <v>-3.6469369084121128</v>
      </c>
      <c r="F222" s="18">
        <v>0.11848971326366523</v>
      </c>
      <c r="G222" s="39">
        <v>29.305389906116769</v>
      </c>
      <c r="H222" t="s">
        <v>26</v>
      </c>
      <c r="I222" s="17">
        <f>AVERAGE(E217:E222)</f>
        <v>-3.6317430682223186</v>
      </c>
      <c r="J222" s="19">
        <f>AVERAGE(G217:G222)</f>
        <v>12.237172377261123</v>
      </c>
      <c r="K222" s="17">
        <f>MAX(E217:E222)-MIN(E217:E222)</f>
        <v>0.20893058537096998</v>
      </c>
      <c r="L222" s="19">
        <f>MAX(G217:G222)-MIN(G217:G222)</f>
        <v>26.658504848092878</v>
      </c>
      <c r="M222" s="20"/>
      <c r="N222" s="21"/>
      <c r="O222" s="16"/>
      <c r="P222" s="17">
        <f>MEDIAN(E217:E222)</f>
        <v>-3.6178223378346974</v>
      </c>
      <c r="Q222" s="19">
        <f>MEDIAN(G217:G222)</f>
        <v>9.3499709330432133</v>
      </c>
      <c r="R222" s="13"/>
      <c r="S222" s="16"/>
    </row>
    <row r="223" spans="1:19" x14ac:dyDescent="0.25">
      <c r="A223" s="13" t="s">
        <v>62</v>
      </c>
      <c r="B223" t="s">
        <v>70</v>
      </c>
      <c r="C223" t="s">
        <v>207</v>
      </c>
      <c r="D223" t="s">
        <v>64</v>
      </c>
      <c r="E223" s="18">
        <v>-2.7012818048757214</v>
      </c>
      <c r="F223" s="18">
        <v>0.12446465908714169</v>
      </c>
      <c r="G223" s="39">
        <v>326.1396801843577</v>
      </c>
      <c r="H223" t="s">
        <v>30</v>
      </c>
      <c r="I223" s="13"/>
      <c r="J223" s="16"/>
      <c r="K223" s="13"/>
      <c r="L223" s="16"/>
      <c r="M223" s="20"/>
      <c r="N223" s="21"/>
      <c r="O223" s="16"/>
      <c r="P223" s="13"/>
      <c r="Q223" s="16"/>
      <c r="R223" s="13"/>
      <c r="S223" s="16"/>
    </row>
    <row r="224" spans="1:19" x14ac:dyDescent="0.25">
      <c r="A224" s="13"/>
      <c r="E224" s="18">
        <v>-2.6334352902831482</v>
      </c>
      <c r="F224" s="18">
        <v>0.12557864282426531</v>
      </c>
      <c r="G224" s="39">
        <v>359.13653239199698</v>
      </c>
      <c r="I224" s="13"/>
      <c r="J224" s="16"/>
      <c r="K224" s="13"/>
      <c r="L224" s="16"/>
      <c r="M224" s="20"/>
      <c r="N224" s="21"/>
      <c r="O224" s="16"/>
      <c r="P224" s="13"/>
      <c r="Q224" s="16"/>
      <c r="R224" s="13"/>
      <c r="S224" s="16"/>
    </row>
    <row r="225" spans="1:19" x14ac:dyDescent="0.25">
      <c r="A225" s="13"/>
      <c r="E225" s="18">
        <v>-2.6235586617507911</v>
      </c>
      <c r="F225" s="18">
        <v>0.11717941362300119</v>
      </c>
      <c r="G225" s="39">
        <v>436.90772746040619</v>
      </c>
      <c r="I225" s="17">
        <f>AVERAGE(E223:E225)</f>
        <v>-2.6527585856365534</v>
      </c>
      <c r="J225" s="19">
        <f>AVERAGE(G223:G225)</f>
        <v>374.061313345587</v>
      </c>
      <c r="K225" s="17">
        <f>MAX(E223:E225)-MIN(E223:E225)</f>
        <v>7.7723143124930338E-2</v>
      </c>
      <c r="L225" s="19">
        <f>MAX(G223:G225)-MIN(G223:G225)</f>
        <v>110.76804727604849</v>
      </c>
      <c r="M225" s="20"/>
      <c r="N225" s="21">
        <v>1</v>
      </c>
      <c r="O225" s="16"/>
      <c r="P225" s="17">
        <f>MEDIAN(E223:E225)</f>
        <v>-2.6334352902831482</v>
      </c>
      <c r="Q225" s="19">
        <f>MEDIAN(G223:G225)</f>
        <v>359.13653239199698</v>
      </c>
      <c r="R225" s="13"/>
      <c r="S225" s="16"/>
    </row>
    <row r="226" spans="1:19" x14ac:dyDescent="0.25">
      <c r="A226" s="13" t="s">
        <v>62</v>
      </c>
      <c r="B226" t="s">
        <v>71</v>
      </c>
      <c r="C226" t="s">
        <v>207</v>
      </c>
      <c r="D226" t="s">
        <v>64</v>
      </c>
      <c r="E226" s="18">
        <v>-3.3053751075681204</v>
      </c>
      <c r="F226" s="18">
        <v>0.12676359693628766</v>
      </c>
      <c r="G226" s="39">
        <v>52.157656980637334</v>
      </c>
      <c r="H226" t="s">
        <v>30</v>
      </c>
      <c r="I226" s="13"/>
      <c r="J226" s="16"/>
      <c r="K226" s="13"/>
      <c r="L226" s="16"/>
      <c r="M226" s="20"/>
      <c r="N226" s="21"/>
      <c r="O226" s="16"/>
      <c r="P226" s="13"/>
      <c r="Q226" s="16"/>
      <c r="R226" s="13"/>
      <c r="S226" s="16"/>
    </row>
    <row r="227" spans="1:19" x14ac:dyDescent="0.25">
      <c r="A227" s="13"/>
      <c r="E227" s="18">
        <v>-3.2932420222051562</v>
      </c>
      <c r="F227" s="18">
        <v>0.12669878900575018</v>
      </c>
      <c r="G227" s="39">
        <v>46.922726762574705</v>
      </c>
      <c r="I227" s="13"/>
      <c r="J227" s="16"/>
      <c r="K227" s="13"/>
      <c r="L227" s="16"/>
      <c r="M227" s="20"/>
      <c r="N227" s="21"/>
      <c r="O227" s="16"/>
      <c r="P227" s="13"/>
      <c r="Q227" s="16"/>
      <c r="R227" s="13"/>
      <c r="S227" s="16"/>
    </row>
    <row r="228" spans="1:19" x14ac:dyDescent="0.25">
      <c r="A228" s="13"/>
      <c r="E228" s="18">
        <v>-3.2918930030202409</v>
      </c>
      <c r="F228" s="18">
        <v>0.11688320030340717</v>
      </c>
      <c r="G228" s="39">
        <v>57.89040676818702</v>
      </c>
      <c r="I228" s="13"/>
      <c r="J228" s="16"/>
      <c r="K228" s="13"/>
      <c r="L228" s="16"/>
      <c r="M228" s="20"/>
      <c r="N228" s="21"/>
      <c r="O228" s="16"/>
      <c r="P228" s="13"/>
      <c r="Q228" s="16"/>
      <c r="R228" s="13"/>
      <c r="S228" s="16"/>
    </row>
    <row r="229" spans="1:19" x14ac:dyDescent="0.25">
      <c r="A229" s="13"/>
      <c r="E229" s="18">
        <v>-3.3835148705032569</v>
      </c>
      <c r="F229" s="18">
        <v>0.1191770981026405</v>
      </c>
      <c r="G229" s="39">
        <v>21.557203244040302</v>
      </c>
      <c r="I229" s="13"/>
      <c r="J229" s="16"/>
      <c r="K229" s="13"/>
      <c r="L229" s="16"/>
      <c r="M229" s="20"/>
      <c r="N229" s="21"/>
      <c r="O229" s="16"/>
      <c r="P229" s="13"/>
      <c r="Q229" s="16"/>
      <c r="R229" s="13"/>
      <c r="S229" s="16"/>
    </row>
    <row r="230" spans="1:19" x14ac:dyDescent="0.25">
      <c r="A230" s="13"/>
      <c r="E230" s="18">
        <v>-3.8170287506180678</v>
      </c>
      <c r="F230" s="18">
        <v>0.12544997171623276</v>
      </c>
      <c r="G230" s="39">
        <v>16.249494172476957</v>
      </c>
      <c r="I230" s="13"/>
      <c r="J230" s="16"/>
      <c r="K230" s="13"/>
      <c r="L230" s="16"/>
      <c r="M230" s="20"/>
      <c r="N230" s="21"/>
      <c r="O230" s="16"/>
      <c r="P230" s="13"/>
      <c r="Q230" s="16"/>
      <c r="R230" s="13"/>
      <c r="S230" s="16"/>
    </row>
    <row r="231" spans="1:19" x14ac:dyDescent="0.25">
      <c r="A231" s="13"/>
      <c r="E231" s="18">
        <v>-3.2965159121902676</v>
      </c>
      <c r="F231" s="18">
        <v>0.12656774455606609</v>
      </c>
      <c r="G231" s="39">
        <v>8.8174423432393336</v>
      </c>
      <c r="I231" s="17">
        <f>AVERAGE(E226:E231)</f>
        <v>-3.3979282776841848</v>
      </c>
      <c r="J231" s="19">
        <f>AVERAGE(G226:G231)</f>
        <v>33.932488378525939</v>
      </c>
      <c r="K231" s="17">
        <f>MAX(E226:E231)-MIN(E226:E231)</f>
        <v>0.52513574759782689</v>
      </c>
      <c r="L231" s="19">
        <f>MAX(G226:G231)-MIN(G226:G231)</f>
        <v>49.072964424947685</v>
      </c>
      <c r="M231" s="20">
        <v>1</v>
      </c>
      <c r="N231" s="21">
        <v>1</v>
      </c>
      <c r="O231" s="16"/>
      <c r="P231" s="17">
        <f>MEDIAN(E226:E231)</f>
        <v>-3.300945509879194</v>
      </c>
      <c r="Q231" s="19">
        <f>MEDIAN(G226:G231)</f>
        <v>34.239965003307503</v>
      </c>
      <c r="R231" s="13"/>
      <c r="S231" s="16"/>
    </row>
    <row r="232" spans="1:19" x14ac:dyDescent="0.25">
      <c r="A232" s="13" t="s">
        <v>62</v>
      </c>
      <c r="B232" t="s">
        <v>72</v>
      </c>
      <c r="C232" t="s">
        <v>39</v>
      </c>
      <c r="D232" t="s">
        <v>64</v>
      </c>
      <c r="E232" s="18">
        <v>-2.0694954426403456</v>
      </c>
      <c r="F232" s="18">
        <v>0.13393462694989075</v>
      </c>
      <c r="G232" s="39">
        <v>14.271481259912369</v>
      </c>
      <c r="H232" t="s">
        <v>30</v>
      </c>
      <c r="I232" s="13"/>
      <c r="J232" s="16"/>
      <c r="K232" s="13"/>
      <c r="L232" s="16"/>
      <c r="M232" s="20"/>
      <c r="N232" s="21"/>
      <c r="O232" s="16"/>
      <c r="P232" s="13"/>
      <c r="Q232" s="16"/>
      <c r="R232" s="13"/>
      <c r="S232" s="16"/>
    </row>
    <row r="233" spans="1:19" x14ac:dyDescent="0.25">
      <c r="A233" s="13"/>
      <c r="E233" s="18">
        <v>-2.1562064654571111</v>
      </c>
      <c r="F233" s="18">
        <v>0.14150353010876301</v>
      </c>
      <c r="G233" s="39">
        <v>11.012531877061859</v>
      </c>
      <c r="I233" s="13"/>
      <c r="J233" s="16"/>
      <c r="K233" s="13"/>
      <c r="L233" s="16"/>
      <c r="M233" s="20"/>
      <c r="N233" s="21"/>
      <c r="O233" s="16"/>
      <c r="P233" s="13"/>
      <c r="Q233" s="16"/>
      <c r="R233" s="13"/>
      <c r="S233" s="16"/>
    </row>
    <row r="234" spans="1:19" x14ac:dyDescent="0.25">
      <c r="A234" s="13"/>
      <c r="E234" s="18">
        <v>-2.1597680001176345</v>
      </c>
      <c r="F234" s="18">
        <v>0.11737916772240123</v>
      </c>
      <c r="G234" s="39">
        <v>4.2062006939354823</v>
      </c>
      <c r="I234" s="17">
        <f>AVERAGE(E232:E234)</f>
        <v>-2.1284899694050305</v>
      </c>
      <c r="J234" s="19">
        <f>AVERAGE(G232:G234)</f>
        <v>9.8300712769699032</v>
      </c>
      <c r="K234" s="17">
        <f>MAX(E232:E234)-MIN(E232:E234)</f>
        <v>9.0272557477288906E-2</v>
      </c>
      <c r="L234" s="19">
        <f>MAX(G232:G234)-MIN(G232:G234)</f>
        <v>10.065280565976886</v>
      </c>
      <c r="M234" s="20"/>
      <c r="N234" s="21">
        <v>1</v>
      </c>
      <c r="O234" s="16"/>
      <c r="P234" s="17">
        <f>MEDIAN(E232:E234)</f>
        <v>-2.1562064654571111</v>
      </c>
      <c r="Q234" s="19">
        <f>MEDIAN(G232:G234)</f>
        <v>11.012531877061859</v>
      </c>
      <c r="R234" s="13"/>
      <c r="S234" s="16"/>
    </row>
    <row r="235" spans="1:19" x14ac:dyDescent="0.25">
      <c r="A235" s="13" t="s">
        <v>62</v>
      </c>
      <c r="B235" t="s">
        <v>73</v>
      </c>
      <c r="C235" t="s">
        <v>39</v>
      </c>
      <c r="D235" t="s">
        <v>64</v>
      </c>
      <c r="E235" s="18">
        <v>-4.2685022888870883</v>
      </c>
      <c r="F235" s="18">
        <v>0.14343379026152658</v>
      </c>
      <c r="G235" s="39">
        <v>402.44456294701246</v>
      </c>
      <c r="H235" t="s">
        <v>30</v>
      </c>
      <c r="I235" s="13"/>
      <c r="J235" s="16"/>
      <c r="K235" s="13"/>
      <c r="L235" s="16"/>
      <c r="M235" s="20"/>
      <c r="N235" s="21"/>
      <c r="O235" s="16"/>
      <c r="P235" s="13"/>
      <c r="Q235" s="16"/>
      <c r="R235" s="13"/>
      <c r="S235" s="16"/>
    </row>
    <row r="236" spans="1:19" x14ac:dyDescent="0.25">
      <c r="A236" s="13"/>
      <c r="E236" s="18">
        <v>-4.3466313292985781</v>
      </c>
      <c r="F236" s="18">
        <v>0.12241884293363339</v>
      </c>
      <c r="G236" s="39">
        <v>348.91890749730806</v>
      </c>
      <c r="I236" s="13"/>
      <c r="J236" s="16"/>
      <c r="K236" s="13"/>
      <c r="L236" s="16"/>
      <c r="M236" s="20"/>
      <c r="N236" s="21"/>
      <c r="O236" s="16"/>
      <c r="P236" s="13"/>
      <c r="Q236" s="16"/>
      <c r="R236" s="13"/>
      <c r="S236" s="16"/>
    </row>
    <row r="237" spans="1:19" x14ac:dyDescent="0.25">
      <c r="A237" s="13"/>
      <c r="E237" s="18">
        <v>-4.3139700410179671</v>
      </c>
      <c r="F237" s="18">
        <v>0.13521204651091706</v>
      </c>
      <c r="G237" s="39">
        <v>388.81560404864564</v>
      </c>
      <c r="I237" s="13"/>
      <c r="J237" s="16"/>
      <c r="K237" s="13"/>
      <c r="L237" s="16"/>
      <c r="M237" s="20"/>
      <c r="N237" s="21"/>
      <c r="O237" s="16"/>
      <c r="P237" s="13"/>
      <c r="Q237" s="16"/>
      <c r="R237" s="13"/>
      <c r="S237" s="16"/>
    </row>
    <row r="238" spans="1:19" x14ac:dyDescent="0.25">
      <c r="A238" s="13"/>
      <c r="E238" s="18">
        <v>-4.3983983803922433</v>
      </c>
      <c r="F238" s="18">
        <v>0.12592825727158935</v>
      </c>
      <c r="G238" s="39">
        <v>387.33554833249627</v>
      </c>
      <c r="I238" s="13"/>
      <c r="J238" s="16"/>
      <c r="K238" s="13"/>
      <c r="L238" s="16"/>
      <c r="M238" s="20"/>
      <c r="N238" s="21"/>
      <c r="O238" s="16"/>
      <c r="P238" s="13"/>
      <c r="Q238" s="16"/>
      <c r="R238" s="13"/>
      <c r="S238" s="16"/>
    </row>
    <row r="239" spans="1:19" x14ac:dyDescent="0.25">
      <c r="A239" s="13"/>
      <c r="E239" s="18">
        <v>-4.4709823586307484</v>
      </c>
      <c r="F239" s="18">
        <v>0.12898429933294206</v>
      </c>
      <c r="G239" s="39">
        <v>363.90318335729785</v>
      </c>
      <c r="I239" s="17">
        <f>AVERAGE(E235:E239)</f>
        <v>-4.359696879645325</v>
      </c>
      <c r="J239" s="19">
        <f>AVERAGE(G235:G239)</f>
        <v>378.28356123655203</v>
      </c>
      <c r="K239" s="17">
        <f>MAX(E235:E239)-MIN(E235:E239)</f>
        <v>0.20248006974366017</v>
      </c>
      <c r="L239" s="19">
        <f>MAX(G235:G239)-MIN(G235:G239)</f>
        <v>53.525655449704402</v>
      </c>
      <c r="M239" s="20"/>
      <c r="N239" s="21">
        <v>1</v>
      </c>
      <c r="O239" s="16"/>
      <c r="P239" s="17">
        <f>MEDIAN(E235:E239)</f>
        <v>-4.3466313292985781</v>
      </c>
      <c r="Q239" s="19">
        <f>MEDIAN(G235:G239)</f>
        <v>387.33554833249627</v>
      </c>
      <c r="R239" s="13"/>
      <c r="S239" s="16"/>
    </row>
    <row r="240" spans="1:19" x14ac:dyDescent="0.25">
      <c r="A240" s="13" t="s">
        <v>62</v>
      </c>
      <c r="B240" t="s">
        <v>74</v>
      </c>
      <c r="C240" t="s">
        <v>39</v>
      </c>
      <c r="D240" t="s">
        <v>64</v>
      </c>
      <c r="E240" s="18">
        <v>-4.114009319337919</v>
      </c>
      <c r="F240" s="18">
        <v>0.14013422363275002</v>
      </c>
      <c r="G240" s="39">
        <v>210.86625256373128</v>
      </c>
      <c r="H240" t="s">
        <v>25</v>
      </c>
      <c r="I240" s="13"/>
      <c r="J240" s="16"/>
      <c r="K240" s="13"/>
      <c r="L240" s="16"/>
      <c r="M240" s="20"/>
      <c r="N240" s="21"/>
      <c r="O240" s="16"/>
      <c r="P240" s="13"/>
      <c r="Q240" s="16"/>
      <c r="R240" s="13"/>
      <c r="S240" s="16"/>
    </row>
    <row r="241" spans="1:19" x14ac:dyDescent="0.25">
      <c r="A241" s="13"/>
      <c r="E241" s="18">
        <v>-4.0898887112518212</v>
      </c>
      <c r="F241" s="18">
        <v>0.14749529655015986</v>
      </c>
      <c r="G241" s="39">
        <v>207.11969802583238</v>
      </c>
      <c r="I241" s="13"/>
      <c r="J241" s="16"/>
      <c r="K241" s="13"/>
      <c r="L241" s="16"/>
      <c r="M241" s="20"/>
      <c r="N241" s="21"/>
      <c r="O241" s="16"/>
      <c r="P241" s="13"/>
      <c r="Q241" s="16"/>
      <c r="R241" s="13"/>
      <c r="S241" s="16"/>
    </row>
    <row r="242" spans="1:19" x14ac:dyDescent="0.25">
      <c r="A242" s="13"/>
      <c r="E242" s="18">
        <v>-4.0558088702121742</v>
      </c>
      <c r="F242" s="18">
        <v>0.12664459585649285</v>
      </c>
      <c r="G242" s="39">
        <v>201.26791585190276</v>
      </c>
      <c r="I242" s="13"/>
      <c r="J242" s="16"/>
      <c r="K242" s="13"/>
      <c r="L242" s="16"/>
      <c r="M242" s="20"/>
      <c r="N242" s="21"/>
      <c r="O242" s="16"/>
      <c r="P242" s="13"/>
      <c r="Q242" s="16"/>
      <c r="R242" s="13"/>
      <c r="S242" s="16"/>
    </row>
    <row r="243" spans="1:19" x14ac:dyDescent="0.25">
      <c r="A243" s="13"/>
      <c r="E243" s="18">
        <v>-4.1768179312752229</v>
      </c>
      <c r="F243" s="18">
        <v>0.13416713764092902</v>
      </c>
      <c r="G243" s="39">
        <v>194.52335880260748</v>
      </c>
      <c r="H243" t="s">
        <v>26</v>
      </c>
      <c r="I243" s="13"/>
      <c r="J243" s="16"/>
      <c r="K243" s="13"/>
      <c r="L243" s="16"/>
      <c r="M243" s="20"/>
      <c r="N243" s="21"/>
      <c r="O243" s="16"/>
      <c r="P243" s="13"/>
      <c r="Q243" s="16"/>
      <c r="R243" s="13"/>
      <c r="S243" s="16"/>
    </row>
    <row r="244" spans="1:19" x14ac:dyDescent="0.25">
      <c r="A244" s="13"/>
      <c r="E244" s="41">
        <v>-4.2840302840911892</v>
      </c>
      <c r="F244" s="42">
        <v>0.14623858292541131</v>
      </c>
      <c r="G244">
        <v>212.1</v>
      </c>
      <c r="H244" t="s">
        <v>25</v>
      </c>
      <c r="I244" s="13"/>
      <c r="J244" s="16"/>
      <c r="K244" s="13"/>
      <c r="L244" s="16"/>
      <c r="M244" s="20"/>
      <c r="N244" s="21"/>
      <c r="O244" s="16"/>
      <c r="P244" s="13"/>
      <c r="Q244" s="16"/>
      <c r="R244" s="13"/>
      <c r="S244" s="16"/>
    </row>
    <row r="245" spans="1:19" x14ac:dyDescent="0.25">
      <c r="A245" s="13"/>
      <c r="E245" s="41">
        <v>-4.0809036113991226</v>
      </c>
      <c r="F245" s="42">
        <v>0.1332910803539997</v>
      </c>
      <c r="G245" s="39">
        <v>204.37707875999999</v>
      </c>
      <c r="I245" s="13"/>
      <c r="J245" s="16"/>
      <c r="K245" s="13"/>
      <c r="L245" s="16"/>
      <c r="M245" s="20"/>
      <c r="N245" s="21"/>
      <c r="O245" s="16"/>
      <c r="P245" s="13"/>
      <c r="Q245" s="16"/>
      <c r="R245" s="13"/>
      <c r="S245" s="16"/>
    </row>
    <row r="246" spans="1:19" x14ac:dyDescent="0.25">
      <c r="A246" s="13"/>
      <c r="E246" s="41">
        <v>-4.0351543607927143</v>
      </c>
      <c r="F246" s="42">
        <v>0.13153849102154702</v>
      </c>
      <c r="G246" s="39">
        <v>204.86090001100001</v>
      </c>
      <c r="I246" s="13"/>
      <c r="J246" s="16"/>
      <c r="K246" s="13"/>
      <c r="L246" s="16"/>
      <c r="M246" s="20"/>
      <c r="N246" s="21"/>
      <c r="O246" s="16"/>
      <c r="P246" s="13"/>
      <c r="Q246" s="16"/>
      <c r="R246" s="13"/>
      <c r="S246" s="16"/>
    </row>
    <row r="247" spans="1:19" x14ac:dyDescent="0.25">
      <c r="A247" s="13"/>
      <c r="E247" s="41">
        <v>-4.1184179968962731</v>
      </c>
      <c r="F247" s="42">
        <v>0.12761610006856658</v>
      </c>
      <c r="G247" s="39">
        <v>203.370540479</v>
      </c>
      <c r="I247" s="13"/>
      <c r="J247" s="16"/>
      <c r="K247" s="13"/>
      <c r="L247" s="16"/>
      <c r="M247" s="20"/>
      <c r="N247" s="21"/>
      <c r="O247" s="16"/>
      <c r="P247" s="13"/>
      <c r="Q247" s="16"/>
      <c r="R247" s="13"/>
      <c r="S247" s="16"/>
    </row>
    <row r="248" spans="1:19" x14ac:dyDescent="0.25">
      <c r="A248" s="13"/>
      <c r="E248" s="41">
        <v>-4.0873085064839776</v>
      </c>
      <c r="F248" s="42">
        <v>0.14423569538429246</v>
      </c>
      <c r="G248" s="39">
        <v>195.843239248</v>
      </c>
      <c r="I248" s="13"/>
      <c r="J248" s="16"/>
      <c r="K248" s="13"/>
      <c r="L248" s="16"/>
      <c r="M248" s="20"/>
      <c r="N248" s="21"/>
      <c r="O248" s="16"/>
      <c r="P248" s="13"/>
      <c r="Q248" s="16"/>
      <c r="R248" s="13"/>
      <c r="S248" s="16"/>
    </row>
    <row r="249" spans="1:19" x14ac:dyDescent="0.25">
      <c r="A249" s="13"/>
      <c r="E249" s="41">
        <v>-4.1559323823935346</v>
      </c>
      <c r="F249" s="42">
        <v>0.15028644802354738</v>
      </c>
      <c r="G249" s="39">
        <v>210.18962173400001</v>
      </c>
      <c r="I249" s="13"/>
      <c r="J249" s="16"/>
      <c r="K249" s="13"/>
      <c r="L249" s="16"/>
      <c r="M249" s="20"/>
      <c r="N249" s="21"/>
      <c r="O249" s="16"/>
      <c r="P249" s="13"/>
      <c r="Q249" s="16"/>
      <c r="R249" s="13"/>
      <c r="S249" s="16"/>
    </row>
    <row r="250" spans="1:19" x14ac:dyDescent="0.25">
      <c r="A250" s="13"/>
      <c r="E250" s="41">
        <v>-4.0927984165566311</v>
      </c>
      <c r="F250" s="42">
        <v>0.125015556177167</v>
      </c>
      <c r="G250" s="39">
        <v>205.60625577600001</v>
      </c>
      <c r="I250" s="13"/>
      <c r="J250" s="16"/>
      <c r="K250" s="13"/>
      <c r="L250" s="16"/>
      <c r="M250" s="20"/>
      <c r="N250" s="21"/>
      <c r="O250" s="16"/>
      <c r="P250" s="13"/>
      <c r="Q250" s="16"/>
      <c r="R250" s="13"/>
      <c r="S250" s="16"/>
    </row>
    <row r="251" spans="1:19" x14ac:dyDescent="0.25">
      <c r="A251" s="13"/>
      <c r="E251" s="41">
        <v>-3.983000215101673</v>
      </c>
      <c r="F251" s="42">
        <v>0.12551722976567162</v>
      </c>
      <c r="G251" s="39">
        <v>207.06739947400001</v>
      </c>
      <c r="H251" t="s">
        <v>26</v>
      </c>
      <c r="I251" s="13"/>
      <c r="J251" s="16"/>
      <c r="K251" s="13"/>
      <c r="L251" s="16"/>
      <c r="M251" s="20"/>
      <c r="N251" s="21"/>
      <c r="O251" s="16"/>
      <c r="P251" s="13"/>
      <c r="Q251" s="16"/>
      <c r="R251" s="13"/>
      <c r="S251" s="16"/>
    </row>
    <row r="252" spans="1:19" x14ac:dyDescent="0.25">
      <c r="A252" s="13"/>
      <c r="E252" s="41">
        <v>-4.1925317828784836</v>
      </c>
      <c r="F252" s="42">
        <v>0.1308345357809535</v>
      </c>
      <c r="G252" s="39">
        <v>207.78265941000001</v>
      </c>
      <c r="H252" t="s">
        <v>25</v>
      </c>
      <c r="I252" s="13"/>
      <c r="J252" s="16"/>
      <c r="K252" s="13"/>
      <c r="L252" s="16"/>
      <c r="M252" s="20"/>
      <c r="N252" s="21"/>
      <c r="O252" s="16"/>
      <c r="P252" s="13"/>
      <c r="Q252" s="16"/>
      <c r="R252" s="13"/>
      <c r="S252" s="16"/>
    </row>
    <row r="253" spans="1:19" x14ac:dyDescent="0.25">
      <c r="A253" s="13"/>
      <c r="E253" s="41">
        <v>-4.1513574573328604</v>
      </c>
      <c r="F253" s="42">
        <v>0.13782985839446546</v>
      </c>
      <c r="G253" s="39">
        <v>210.85841793400002</v>
      </c>
      <c r="I253" s="13"/>
      <c r="J253" s="16"/>
      <c r="K253" s="13"/>
      <c r="L253" s="16"/>
      <c r="M253" s="20"/>
      <c r="N253" s="21"/>
      <c r="O253" s="16"/>
      <c r="P253" s="13"/>
      <c r="Q253" s="16"/>
      <c r="R253" s="13"/>
      <c r="S253" s="16"/>
    </row>
    <row r="254" spans="1:19" x14ac:dyDescent="0.25">
      <c r="A254" s="13"/>
      <c r="E254" s="41">
        <v>-4.2208963182543968</v>
      </c>
      <c r="F254" s="42">
        <v>0.12712799228928459</v>
      </c>
      <c r="G254" s="39">
        <v>208.48225543500001</v>
      </c>
      <c r="I254" s="13"/>
      <c r="J254" s="16"/>
      <c r="K254" s="13"/>
      <c r="L254" s="16"/>
      <c r="M254" s="20"/>
      <c r="N254" s="21"/>
      <c r="O254" s="19"/>
      <c r="P254" s="13"/>
      <c r="Q254" s="16"/>
      <c r="R254" s="13"/>
      <c r="S254" s="16"/>
    </row>
    <row r="255" spans="1:19" x14ac:dyDescent="0.25">
      <c r="A255" s="13"/>
      <c r="E255" s="41">
        <v>-4.2419409735332536</v>
      </c>
      <c r="F255" s="42">
        <v>0.126842243686242</v>
      </c>
      <c r="G255" s="39">
        <v>210.811074203</v>
      </c>
      <c r="I255" s="13"/>
      <c r="J255" s="16"/>
      <c r="K255" s="13"/>
      <c r="L255" s="16"/>
      <c r="M255" s="20"/>
      <c r="N255" s="21"/>
      <c r="O255" s="16"/>
      <c r="P255" s="13"/>
      <c r="Q255" s="16"/>
      <c r="R255" s="13"/>
      <c r="S255" s="16"/>
    </row>
    <row r="256" spans="1:19" x14ac:dyDescent="0.25">
      <c r="A256" s="13"/>
      <c r="E256" s="41">
        <v>-4.1751470676480995</v>
      </c>
      <c r="F256" s="42">
        <v>0.13997899503106742</v>
      </c>
      <c r="G256" s="39">
        <v>207.40742954200002</v>
      </c>
      <c r="I256" s="13"/>
      <c r="J256" s="16"/>
      <c r="K256" s="13"/>
      <c r="L256" s="16"/>
      <c r="M256" s="20"/>
      <c r="N256" s="21"/>
      <c r="O256" s="16"/>
      <c r="P256" s="13"/>
      <c r="Q256" s="16"/>
      <c r="R256" s="13"/>
      <c r="S256" s="16"/>
    </row>
    <row r="257" spans="1:19" x14ac:dyDescent="0.25">
      <c r="A257" s="13"/>
      <c r="E257" s="41">
        <v>-4.1760620526600789</v>
      </c>
      <c r="F257" s="42">
        <v>0.16179524594066413</v>
      </c>
      <c r="G257" s="39">
        <v>183.059727882</v>
      </c>
      <c r="I257" s="13"/>
      <c r="J257" s="16"/>
      <c r="K257" s="13"/>
      <c r="L257" s="16"/>
      <c r="M257" s="20"/>
      <c r="N257" s="21"/>
      <c r="O257" s="16"/>
      <c r="P257" s="13"/>
      <c r="Q257" s="16"/>
      <c r="R257" s="13"/>
      <c r="S257" s="16"/>
    </row>
    <row r="258" spans="1:19" x14ac:dyDescent="0.25">
      <c r="A258" s="13"/>
      <c r="E258" s="41">
        <v>-4.1797219927087736</v>
      </c>
      <c r="F258" s="42">
        <v>0.14954840633176805</v>
      </c>
      <c r="G258" s="39">
        <v>201.622166413</v>
      </c>
      <c r="I258" s="13"/>
      <c r="J258" s="16"/>
      <c r="K258" s="13"/>
      <c r="L258" s="16"/>
      <c r="M258" s="20"/>
      <c r="N258" s="21"/>
      <c r="O258" s="19"/>
      <c r="P258" s="13"/>
      <c r="Q258" s="16"/>
      <c r="R258" s="13"/>
      <c r="S258" s="16"/>
    </row>
    <row r="259" spans="1:19" x14ac:dyDescent="0.25">
      <c r="A259" s="13"/>
      <c r="E259" s="41">
        <v>-4.2657305838486037</v>
      </c>
      <c r="F259" s="42">
        <v>0.12817076133596148</v>
      </c>
      <c r="G259" s="39">
        <v>200.64889194300002</v>
      </c>
      <c r="I259" s="13"/>
      <c r="J259" s="16"/>
      <c r="K259" s="13"/>
      <c r="L259" s="16"/>
      <c r="M259" s="13"/>
      <c r="O259" s="16"/>
      <c r="P259" s="13"/>
      <c r="Q259" s="16"/>
      <c r="R259" s="13"/>
      <c r="S259" s="16"/>
    </row>
    <row r="260" spans="1:19" x14ac:dyDescent="0.25">
      <c r="A260" s="27"/>
      <c r="B260" s="28"/>
      <c r="C260" s="28"/>
      <c r="D260" s="28"/>
      <c r="E260" s="49">
        <v>-4.4825820317224707</v>
      </c>
      <c r="F260" s="50">
        <v>0.12686098747353342</v>
      </c>
      <c r="G260" s="47">
        <v>209.82847178599999</v>
      </c>
      <c r="H260" s="28" t="s">
        <v>26</v>
      </c>
      <c r="I260" s="32">
        <f>AVERAGE(E240:E260)</f>
        <v>-4.1600019460180606</v>
      </c>
      <c r="J260" s="34">
        <f>AVERAGE(G240:G260)</f>
        <v>204.65206453686065</v>
      </c>
      <c r="K260" s="32">
        <f>MAX(E240:E260)-MIN(E240:E260)</f>
        <v>0.4995818166207977</v>
      </c>
      <c r="L260" s="34">
        <f>MAX(G240:G260)-MIN(G240:G260)</f>
        <v>29.04027211799999</v>
      </c>
      <c r="M260" s="32"/>
      <c r="N260" s="28"/>
      <c r="O260" s="31"/>
      <c r="P260" s="32">
        <f>MEDIAN(E240:E260)</f>
        <v>-4.1559323823935346</v>
      </c>
      <c r="Q260" s="34">
        <f>MEDIAN(G240:G260)</f>
        <v>207.06739947400001</v>
      </c>
      <c r="R260" s="32">
        <f>AVERAGE(P195:P260)</f>
        <v>-3.3581910434069258</v>
      </c>
      <c r="S260" s="34">
        <f t="shared" ref="S260" si="1">AVERAGE(Q195:Q260)</f>
        <v>133.67847047406792</v>
      </c>
    </row>
    <row r="261" spans="1:19" x14ac:dyDescent="0.25">
      <c r="A261" s="6" t="s">
        <v>75</v>
      </c>
      <c r="B261" s="9" t="s">
        <v>76</v>
      </c>
      <c r="C261" s="9" t="s">
        <v>23</v>
      </c>
      <c r="D261" s="9" t="s">
        <v>77</v>
      </c>
      <c r="E261" s="51">
        <v>-5.3986251141246999</v>
      </c>
      <c r="F261" s="52">
        <v>0.12229686301815106</v>
      </c>
      <c r="G261" s="38">
        <v>6.0384552364800008</v>
      </c>
      <c r="H261" s="9" t="s">
        <v>25</v>
      </c>
      <c r="I261" s="6"/>
      <c r="J261" s="12"/>
      <c r="K261" s="6"/>
      <c r="L261" s="12"/>
      <c r="M261" s="6"/>
      <c r="N261" s="9"/>
      <c r="O261" s="12"/>
      <c r="P261" s="6"/>
      <c r="Q261" s="12"/>
      <c r="R261" s="6"/>
      <c r="S261" s="12"/>
    </row>
    <row r="262" spans="1:19" x14ac:dyDescent="0.25">
      <c r="A262" s="13"/>
      <c r="B262" t="s">
        <v>78</v>
      </c>
      <c r="E262" s="41">
        <v>-5.5424354029671719</v>
      </c>
      <c r="F262" s="42">
        <v>0.1273771238297427</v>
      </c>
      <c r="G262" s="39">
        <v>8.4395315599999989</v>
      </c>
      <c r="I262" s="13"/>
      <c r="J262" s="16"/>
      <c r="K262" s="13"/>
      <c r="L262" s="16"/>
      <c r="M262" s="13"/>
      <c r="O262" s="16"/>
      <c r="P262" s="13"/>
      <c r="Q262" s="16"/>
      <c r="R262" s="13"/>
      <c r="S262" s="16"/>
    </row>
    <row r="263" spans="1:19" x14ac:dyDescent="0.25">
      <c r="A263" s="13"/>
      <c r="E263" s="41">
        <v>-5.2434553911382409</v>
      </c>
      <c r="F263" s="42">
        <v>0.12473129896802165</v>
      </c>
      <c r="G263" s="39">
        <v>6.770215104</v>
      </c>
      <c r="I263" s="13"/>
      <c r="J263" s="16"/>
      <c r="K263" s="13"/>
      <c r="L263" s="16"/>
      <c r="M263" s="13"/>
      <c r="O263" s="16"/>
      <c r="P263" s="13"/>
      <c r="Q263" s="16"/>
      <c r="R263" s="13"/>
      <c r="S263" s="16"/>
    </row>
    <row r="264" spans="1:19" x14ac:dyDescent="0.25">
      <c r="A264" s="13"/>
      <c r="E264" s="41">
        <v>-5.4211554856852251</v>
      </c>
      <c r="F264" s="42">
        <v>0.12247302528653237</v>
      </c>
      <c r="G264" s="39">
        <v>7.9262586207999997</v>
      </c>
      <c r="I264" s="13"/>
      <c r="J264" s="16"/>
      <c r="K264" s="13"/>
      <c r="L264" s="16"/>
      <c r="M264" s="13"/>
      <c r="O264" s="16"/>
      <c r="P264" s="13"/>
      <c r="Q264" s="16"/>
      <c r="R264" s="13"/>
      <c r="S264" s="16"/>
    </row>
    <row r="265" spans="1:19" x14ac:dyDescent="0.25">
      <c r="A265" s="13"/>
      <c r="E265" s="41">
        <v>-6.1351936511940819</v>
      </c>
      <c r="F265" s="42">
        <v>0.15975109044825453</v>
      </c>
      <c r="G265" s="39">
        <v>58.053419497599997</v>
      </c>
      <c r="I265" s="13"/>
      <c r="J265" s="16"/>
      <c r="K265" s="13"/>
      <c r="L265" s="16"/>
      <c r="M265" s="13"/>
      <c r="O265" s="16"/>
      <c r="P265" s="13"/>
      <c r="Q265" s="16"/>
      <c r="R265" s="13"/>
      <c r="S265" s="16"/>
    </row>
    <row r="266" spans="1:19" x14ac:dyDescent="0.25">
      <c r="A266" s="13"/>
      <c r="E266" s="41">
        <v>-5.8256719793472467</v>
      </c>
      <c r="F266" s="42">
        <v>0.12218757787349907</v>
      </c>
      <c r="G266" s="39">
        <v>56.650095820799997</v>
      </c>
      <c r="H266" t="s">
        <v>26</v>
      </c>
      <c r="I266" s="17">
        <f>AVERAGE(E261:E266)</f>
        <v>-5.5944228374094438</v>
      </c>
      <c r="J266" s="19">
        <f>AVERAGE(G261:G266)</f>
        <v>23.979662639946667</v>
      </c>
      <c r="K266" s="17">
        <f>MAX(E261:E266)-MIN(E261:E266)</f>
        <v>0.891738260055841</v>
      </c>
      <c r="L266" s="19">
        <f>MAX(G261:G266)-MIN(G261:G266)</f>
        <v>52.014964261119999</v>
      </c>
      <c r="M266" s="20">
        <v>1</v>
      </c>
      <c r="N266" s="21"/>
      <c r="O266" s="16"/>
      <c r="P266" s="17">
        <f>MEDIAN(E261:E266)</f>
        <v>-5.4817954443261989</v>
      </c>
      <c r="Q266" s="19">
        <f>MEDIAN(G261:G266)</f>
        <v>8.1828950903999988</v>
      </c>
      <c r="R266" s="13"/>
      <c r="S266" s="16"/>
    </row>
    <row r="267" spans="1:19" x14ac:dyDescent="0.25">
      <c r="A267" s="13" t="s">
        <v>75</v>
      </c>
      <c r="B267" t="s">
        <v>79</v>
      </c>
      <c r="C267" t="s">
        <v>23</v>
      </c>
      <c r="D267" t="s">
        <v>77</v>
      </c>
      <c r="E267" s="41">
        <v>-7.4293848926269002</v>
      </c>
      <c r="F267" s="42">
        <v>0.12227145716707721</v>
      </c>
      <c r="G267" s="39">
        <v>3073.1638055359999</v>
      </c>
      <c r="H267" t="s">
        <v>25</v>
      </c>
      <c r="I267" s="13"/>
      <c r="J267" s="16"/>
      <c r="K267" s="13"/>
      <c r="L267" s="16"/>
      <c r="M267" s="20"/>
      <c r="N267" s="21"/>
      <c r="O267" s="16"/>
      <c r="P267" s="13"/>
      <c r="Q267" s="16"/>
      <c r="R267" s="13"/>
      <c r="S267" s="16"/>
    </row>
    <row r="268" spans="1:19" x14ac:dyDescent="0.25">
      <c r="A268" s="13"/>
      <c r="B268" t="s">
        <v>78</v>
      </c>
      <c r="E268" s="41">
        <v>-7.4424027184077923</v>
      </c>
      <c r="F268" s="42">
        <v>0.13150285616978058</v>
      </c>
      <c r="G268" s="39">
        <v>2373.085612416</v>
      </c>
      <c r="I268" s="13"/>
      <c r="J268" s="16"/>
      <c r="K268" s="13"/>
      <c r="L268" s="16"/>
      <c r="M268" s="20"/>
      <c r="N268" s="21"/>
      <c r="O268" s="16"/>
      <c r="P268" s="13"/>
      <c r="Q268" s="16"/>
      <c r="R268" s="13"/>
      <c r="S268" s="16"/>
    </row>
    <row r="269" spans="1:19" x14ac:dyDescent="0.25">
      <c r="A269" s="13"/>
      <c r="E269" s="41">
        <v>-5.7379148366865085</v>
      </c>
      <c r="F269" s="42">
        <v>0.1288080179206807</v>
      </c>
      <c r="G269" s="39">
        <v>1723.9685281280001</v>
      </c>
      <c r="I269" s="13"/>
      <c r="J269" s="16"/>
      <c r="K269" s="13"/>
      <c r="L269" s="16"/>
      <c r="M269" s="20"/>
      <c r="N269" s="21"/>
      <c r="O269" s="16"/>
      <c r="P269" s="13"/>
      <c r="Q269" s="16"/>
      <c r="R269" s="13"/>
      <c r="S269" s="16"/>
    </row>
    <row r="270" spans="1:19" x14ac:dyDescent="0.25">
      <c r="A270" s="13"/>
      <c r="E270" s="41">
        <v>-8.2589548269382806</v>
      </c>
      <c r="F270" s="42">
        <v>0.13313662351292524</v>
      </c>
      <c r="G270" s="39">
        <v>7.5116767718400004</v>
      </c>
      <c r="I270" s="13"/>
      <c r="J270" s="16"/>
      <c r="K270" s="13"/>
      <c r="L270" s="16"/>
      <c r="M270" s="20"/>
      <c r="N270" s="21"/>
      <c r="O270" s="16"/>
      <c r="P270" s="13"/>
      <c r="Q270" s="16"/>
      <c r="R270" s="13"/>
      <c r="S270" s="16"/>
    </row>
    <row r="271" spans="1:19" x14ac:dyDescent="0.25">
      <c r="A271" s="13"/>
      <c r="E271" s="41">
        <v>-8.1291830616095915</v>
      </c>
      <c r="F271" s="42">
        <v>0.14082984123153588</v>
      </c>
      <c r="G271" s="43">
        <v>107.02</v>
      </c>
      <c r="H271" t="s">
        <v>26</v>
      </c>
      <c r="I271" s="17">
        <f>AVERAGE(E267:E271)</f>
        <v>-7.3995680672538153</v>
      </c>
      <c r="J271" s="19">
        <f>AVERAGE(G267:G271)</f>
        <v>1456.949924570368</v>
      </c>
      <c r="K271" s="17">
        <f>MAX(E267:E271)-MIN(E267:E271)</f>
        <v>2.5210399902517722</v>
      </c>
      <c r="L271" s="19">
        <f>MAX(G267:G271)-MIN(G267:G271)</f>
        <v>3065.6521287641599</v>
      </c>
      <c r="M271" s="20">
        <v>1</v>
      </c>
      <c r="N271" s="21"/>
      <c r="O271" s="16"/>
      <c r="P271" s="17">
        <f>MEDIAN(E267:E271)</f>
        <v>-7.4424027184077923</v>
      </c>
      <c r="Q271" s="19">
        <f>MEDIAN(G267:G271)</f>
        <v>1723.9685281280001</v>
      </c>
      <c r="R271" s="13"/>
      <c r="S271" s="16"/>
    </row>
    <row r="272" spans="1:19" x14ac:dyDescent="0.25">
      <c r="A272" s="13" t="s">
        <v>75</v>
      </c>
      <c r="B272" t="s">
        <v>80</v>
      </c>
      <c r="C272" t="s">
        <v>23</v>
      </c>
      <c r="D272" t="s">
        <v>77</v>
      </c>
      <c r="E272" s="41">
        <v>-3.077282749175736</v>
      </c>
      <c r="F272" s="42">
        <v>0.12788497512571834</v>
      </c>
      <c r="G272" s="39">
        <v>548.52000767999994</v>
      </c>
      <c r="H272" t="s">
        <v>30</v>
      </c>
      <c r="I272" s="13"/>
      <c r="J272" s="16"/>
      <c r="K272" s="13"/>
      <c r="L272" s="16"/>
      <c r="M272" s="20"/>
      <c r="N272" s="21"/>
      <c r="O272" s="16"/>
      <c r="P272" s="13"/>
      <c r="Q272" s="16"/>
      <c r="R272" s="13"/>
      <c r="S272" s="16"/>
    </row>
    <row r="273" spans="1:19" x14ac:dyDescent="0.25">
      <c r="A273" s="13"/>
      <c r="B273" t="s">
        <v>78</v>
      </c>
      <c r="E273" s="41">
        <v>-3.2121500895221367</v>
      </c>
      <c r="F273" s="42">
        <v>0.12570535178723458</v>
      </c>
      <c r="G273" s="39">
        <v>604.54211712000006</v>
      </c>
      <c r="I273" s="13"/>
      <c r="J273" s="16"/>
      <c r="K273" s="13"/>
      <c r="L273" s="16"/>
      <c r="M273" s="20"/>
      <c r="N273" s="21"/>
      <c r="O273" s="16"/>
      <c r="P273" s="13"/>
      <c r="Q273" s="16"/>
      <c r="R273" s="13"/>
      <c r="S273" s="16"/>
    </row>
    <row r="274" spans="1:19" x14ac:dyDescent="0.25">
      <c r="A274" s="13"/>
      <c r="E274" s="41">
        <v>-3.2535464115133195</v>
      </c>
      <c r="F274" s="42">
        <v>0.12196875847915971</v>
      </c>
      <c r="G274" s="39">
        <v>1052.2795003839999</v>
      </c>
      <c r="I274" s="13"/>
      <c r="J274" s="16"/>
      <c r="K274" s="13"/>
      <c r="L274" s="16"/>
      <c r="M274" s="20"/>
      <c r="N274" s="21"/>
      <c r="O274" s="16"/>
      <c r="P274" s="13"/>
      <c r="Q274" s="16"/>
      <c r="R274" s="13"/>
      <c r="S274" s="16"/>
    </row>
    <row r="275" spans="1:19" x14ac:dyDescent="0.25">
      <c r="A275" s="13"/>
      <c r="E275" s="41">
        <v>-2.7083654875629248</v>
      </c>
      <c r="F275" s="42">
        <v>0.13342691068548501</v>
      </c>
      <c r="G275" s="39">
        <v>1102.1234640959999</v>
      </c>
      <c r="I275" s="13"/>
      <c r="J275" s="16"/>
      <c r="K275" s="13"/>
      <c r="L275" s="16"/>
      <c r="M275" s="20"/>
      <c r="N275" s="21"/>
      <c r="O275" s="16"/>
      <c r="P275" s="13"/>
      <c r="Q275" s="16"/>
      <c r="R275" s="13"/>
      <c r="S275" s="16"/>
    </row>
    <row r="276" spans="1:19" x14ac:dyDescent="0.25">
      <c r="A276" s="13"/>
      <c r="E276" s="41">
        <v>-3.2894770519040772</v>
      </c>
      <c r="F276" s="42">
        <v>0.12678803385683368</v>
      </c>
      <c r="G276" s="39">
        <v>167.65819329280001</v>
      </c>
      <c r="I276" s="13"/>
      <c r="J276" s="16"/>
      <c r="K276" s="13"/>
      <c r="L276" s="16"/>
      <c r="M276" s="20"/>
      <c r="N276" s="21"/>
      <c r="O276" s="16"/>
      <c r="P276" s="13"/>
      <c r="Q276" s="16"/>
      <c r="R276" s="13"/>
      <c r="S276" s="16"/>
    </row>
    <row r="277" spans="1:19" x14ac:dyDescent="0.25">
      <c r="A277" s="13"/>
      <c r="E277" s="41">
        <v>-3.3690800506774865</v>
      </c>
      <c r="F277" s="42">
        <v>0.13863090710689446</v>
      </c>
      <c r="G277" s="39">
        <v>184.62087568959998</v>
      </c>
      <c r="I277" s="17">
        <f>AVERAGE(E272:E277)</f>
        <v>-3.1516503067259474</v>
      </c>
      <c r="J277" s="19">
        <f>AVERAGE(G272:G277)</f>
        <v>609.95735971040006</v>
      </c>
      <c r="K277" s="17">
        <f>MAX(E272:E277)-MIN(E272:E277)</f>
        <v>0.66071456311456167</v>
      </c>
      <c r="L277" s="19">
        <f>MAX(G272:G277)-MIN(G272:G277)</f>
        <v>934.46527080319993</v>
      </c>
      <c r="M277" s="20"/>
      <c r="N277" s="21">
        <v>1</v>
      </c>
      <c r="O277" s="16"/>
      <c r="P277" s="17">
        <f>MEDIAN(E272:E277)</f>
        <v>-3.2328482505177281</v>
      </c>
      <c r="Q277" s="19">
        <f>MEDIAN(G272:G277)</f>
        <v>576.5310624</v>
      </c>
      <c r="R277" s="13"/>
      <c r="S277" s="16"/>
    </row>
    <row r="278" spans="1:19" x14ac:dyDescent="0.25">
      <c r="A278" s="13" t="s">
        <v>75</v>
      </c>
      <c r="B278" t="s">
        <v>81</v>
      </c>
      <c r="C278" t="s">
        <v>23</v>
      </c>
      <c r="D278" t="s">
        <v>77</v>
      </c>
      <c r="E278" s="41">
        <v>-4.4404286078523203</v>
      </c>
      <c r="F278" s="42">
        <v>0.1314790323437528</v>
      </c>
      <c r="G278" s="39">
        <v>748.46864054399998</v>
      </c>
      <c r="H278" t="s">
        <v>30</v>
      </c>
      <c r="I278" s="13"/>
      <c r="J278" s="16"/>
      <c r="K278" s="13"/>
      <c r="L278" s="16"/>
      <c r="M278" s="20"/>
      <c r="N278" s="21"/>
      <c r="O278" s="16"/>
      <c r="P278" s="13"/>
      <c r="Q278" s="16"/>
      <c r="R278" s="13"/>
      <c r="S278" s="16"/>
    </row>
    <row r="279" spans="1:19" x14ac:dyDescent="0.25">
      <c r="A279" s="13"/>
      <c r="B279" t="s">
        <v>78</v>
      </c>
      <c r="E279" s="41">
        <v>-4.6128497693699311</v>
      </c>
      <c r="F279" s="42">
        <v>0.14774062940907756</v>
      </c>
      <c r="G279" s="39">
        <v>874.739711296</v>
      </c>
      <c r="I279" s="13"/>
      <c r="J279" s="16"/>
      <c r="K279" s="13"/>
      <c r="L279" s="16"/>
      <c r="M279" s="20"/>
      <c r="N279" s="21"/>
      <c r="O279" s="16"/>
      <c r="P279" s="13"/>
      <c r="Q279" s="16"/>
      <c r="R279" s="13"/>
      <c r="S279" s="16"/>
    </row>
    <row r="280" spans="1:19" x14ac:dyDescent="0.25">
      <c r="A280" s="13"/>
      <c r="E280" s="41">
        <v>-4.336245451328713</v>
      </c>
      <c r="F280" s="42">
        <v>0.12965211471694704</v>
      </c>
      <c r="G280" s="39">
        <v>852.36874873600004</v>
      </c>
      <c r="I280" s="17">
        <f>AVERAGE(E278:E280)</f>
        <v>-4.4631746095169884</v>
      </c>
      <c r="J280" s="19">
        <f>AVERAGE(G278:G280)</f>
        <v>825.19236685866656</v>
      </c>
      <c r="K280" s="17">
        <f>MAX(E278:E280)-MIN(E278:E280)</f>
        <v>0.2766043180412181</v>
      </c>
      <c r="L280" s="19">
        <f>MAX(G278:G280)-MIN(G278:G280)</f>
        <v>126.27107075200001</v>
      </c>
      <c r="M280" s="20"/>
      <c r="N280" s="21">
        <v>1</v>
      </c>
      <c r="O280" s="16"/>
      <c r="P280" s="17">
        <f>MEDIAN(E278:E280)</f>
        <v>-4.4404286078523203</v>
      </c>
      <c r="Q280" s="19">
        <f>MEDIAN(G278:G280)</f>
        <v>852.36874873600004</v>
      </c>
      <c r="R280" s="13"/>
      <c r="S280" s="16"/>
    </row>
    <row r="281" spans="1:19" x14ac:dyDescent="0.25">
      <c r="A281" s="13" t="s">
        <v>75</v>
      </c>
      <c r="B281" t="s">
        <v>81</v>
      </c>
      <c r="C281" t="s">
        <v>23</v>
      </c>
      <c r="D281" t="s">
        <v>77</v>
      </c>
      <c r="E281" s="41">
        <v>-7.4409427923388671</v>
      </c>
      <c r="F281" s="42">
        <v>0.13388175290523949</v>
      </c>
      <c r="G281" s="39">
        <v>26.210714854400003</v>
      </c>
      <c r="H281" t="s">
        <v>26</v>
      </c>
      <c r="I281" s="13"/>
      <c r="J281" s="16"/>
      <c r="K281" s="13"/>
      <c r="L281" s="16"/>
      <c r="M281" s="20"/>
      <c r="N281" s="21"/>
      <c r="O281" s="16"/>
      <c r="P281" s="13"/>
      <c r="Q281" s="16"/>
      <c r="R281" s="13"/>
      <c r="S281" s="16"/>
    </row>
    <row r="282" spans="1:19" x14ac:dyDescent="0.25">
      <c r="A282" s="13"/>
      <c r="B282" t="s">
        <v>78</v>
      </c>
      <c r="E282" s="41">
        <v>-7.9548760339199776</v>
      </c>
      <c r="F282" s="42">
        <v>0.14005100356628508</v>
      </c>
      <c r="G282" s="39">
        <v>21.590826976640002</v>
      </c>
      <c r="I282" s="13"/>
      <c r="J282" s="16"/>
      <c r="K282" s="13"/>
      <c r="L282" s="16"/>
      <c r="M282" s="20"/>
      <c r="N282" s="21"/>
      <c r="O282" s="16"/>
      <c r="P282" s="13"/>
      <c r="Q282" s="16"/>
      <c r="R282" s="13"/>
      <c r="S282" s="16"/>
    </row>
    <row r="283" spans="1:19" x14ac:dyDescent="0.25">
      <c r="A283" s="13"/>
      <c r="E283" s="41">
        <v>-7.4337197058806925</v>
      </c>
      <c r="F283" s="42">
        <v>0.13774843142660465</v>
      </c>
      <c r="G283" s="39">
        <v>14.009087492799999</v>
      </c>
      <c r="I283" s="13"/>
      <c r="J283" s="16"/>
      <c r="K283" s="13"/>
      <c r="L283" s="16"/>
      <c r="M283" s="20"/>
      <c r="N283" s="21"/>
      <c r="O283" s="16"/>
      <c r="P283" s="13"/>
      <c r="Q283" s="16"/>
      <c r="R283" s="13"/>
      <c r="S283" s="16"/>
    </row>
    <row r="284" spans="1:19" x14ac:dyDescent="0.25">
      <c r="A284" s="13"/>
      <c r="E284" s="41">
        <v>-7.5957714011190003</v>
      </c>
      <c r="F284" s="42">
        <v>0.14258948353075834</v>
      </c>
      <c r="G284" s="39">
        <v>19.365982488</v>
      </c>
      <c r="H284" t="s">
        <v>25</v>
      </c>
      <c r="I284" s="13"/>
      <c r="J284" s="16"/>
      <c r="K284" s="13"/>
      <c r="L284" s="16"/>
      <c r="M284" s="20"/>
      <c r="N284" s="21"/>
      <c r="O284" s="16"/>
      <c r="P284" s="13"/>
      <c r="Q284" s="16"/>
      <c r="R284" s="13"/>
      <c r="S284" s="16"/>
    </row>
    <row r="285" spans="1:19" x14ac:dyDescent="0.25">
      <c r="A285" s="13"/>
      <c r="E285" s="41">
        <v>-7.0204232715233017</v>
      </c>
      <c r="F285" s="42">
        <v>0.13477075763342877</v>
      </c>
      <c r="G285" s="39">
        <v>23.189459889600002</v>
      </c>
      <c r="I285" s="13"/>
      <c r="J285" s="16"/>
      <c r="K285" s="13"/>
      <c r="L285" s="16"/>
      <c r="M285" s="20"/>
      <c r="N285" s="21"/>
      <c r="O285" s="16"/>
      <c r="P285" s="13"/>
      <c r="Q285" s="16"/>
      <c r="R285" s="13"/>
      <c r="S285" s="16"/>
    </row>
    <row r="286" spans="1:19" x14ac:dyDescent="0.25">
      <c r="A286" s="13"/>
      <c r="E286" s="41">
        <v>-7.7398648676459958</v>
      </c>
      <c r="F286" s="42">
        <v>0.13976446822833907</v>
      </c>
      <c r="G286" s="39">
        <v>20.731733610560003</v>
      </c>
      <c r="I286" s="13"/>
      <c r="J286" s="16"/>
      <c r="K286" s="13"/>
      <c r="L286" s="16"/>
      <c r="M286" s="20"/>
      <c r="N286" s="21"/>
      <c r="O286" s="16"/>
      <c r="P286" s="13"/>
      <c r="Q286" s="16"/>
      <c r="R286" s="13"/>
      <c r="S286" s="16"/>
    </row>
    <row r="287" spans="1:19" x14ac:dyDescent="0.25">
      <c r="A287" s="13"/>
      <c r="E287" s="41">
        <v>-7.5538091579462341</v>
      </c>
      <c r="F287" s="42">
        <v>0.13939204472366276</v>
      </c>
      <c r="G287" s="39">
        <v>42.041836224000001</v>
      </c>
      <c r="H287" t="s">
        <v>26</v>
      </c>
      <c r="I287" s="17">
        <f>AVERAGE(E281:E287)</f>
        <v>-7.5342010329105813</v>
      </c>
      <c r="J287" s="19">
        <f>AVERAGE(G281:G287)</f>
        <v>23.877091648</v>
      </c>
      <c r="K287" s="17">
        <f>MAX(E281:E287)-MIN(E281:E287)</f>
        <v>0.93445276239667585</v>
      </c>
      <c r="L287" s="19">
        <f>MAX(G281:G287)-MIN(G281:G287)</f>
        <v>28.032748731200002</v>
      </c>
      <c r="M287" s="20"/>
      <c r="N287" s="21"/>
      <c r="O287" s="16"/>
      <c r="P287" s="17">
        <f>MEDIAN(E281:E287)</f>
        <v>-7.5538091579462341</v>
      </c>
      <c r="Q287" s="19">
        <f>MEDIAN(G281:G287)</f>
        <v>21.590826976640002</v>
      </c>
      <c r="R287" s="13"/>
      <c r="S287" s="16"/>
    </row>
    <row r="288" spans="1:19" x14ac:dyDescent="0.25">
      <c r="A288" s="13" t="s">
        <v>75</v>
      </c>
      <c r="B288" t="s">
        <v>82</v>
      </c>
      <c r="C288" t="s">
        <v>23</v>
      </c>
      <c r="D288" t="s">
        <v>77</v>
      </c>
      <c r="E288" s="53">
        <v>-6.24</v>
      </c>
      <c r="F288" s="18">
        <v>0.13</v>
      </c>
      <c r="G288" s="39">
        <v>20.8</v>
      </c>
      <c r="H288" t="s">
        <v>30</v>
      </c>
      <c r="I288" s="13"/>
      <c r="J288" s="16"/>
      <c r="K288" s="13"/>
      <c r="L288" s="16"/>
      <c r="M288" s="20"/>
      <c r="N288" s="21"/>
      <c r="O288" s="16"/>
      <c r="P288" s="13"/>
      <c r="Q288" s="16"/>
      <c r="R288" s="13"/>
      <c r="S288" s="16"/>
    </row>
    <row r="289" spans="1:19" x14ac:dyDescent="0.25">
      <c r="A289" s="13"/>
      <c r="B289" t="s">
        <v>83</v>
      </c>
      <c r="E289" s="53">
        <v>-6.18</v>
      </c>
      <c r="F289" s="18">
        <v>0.13</v>
      </c>
      <c r="G289" s="39">
        <v>23.2</v>
      </c>
      <c r="I289" s="13"/>
      <c r="J289" s="16"/>
      <c r="K289" s="13"/>
      <c r="L289" s="16"/>
      <c r="M289" s="20"/>
      <c r="N289" s="21"/>
      <c r="O289" s="16"/>
      <c r="P289" s="13"/>
      <c r="Q289" s="16"/>
      <c r="R289" s="13"/>
      <c r="S289" s="16"/>
    </row>
    <row r="290" spans="1:19" x14ac:dyDescent="0.25">
      <c r="A290" s="13"/>
      <c r="E290" s="53">
        <v>-6.26</v>
      </c>
      <c r="F290" s="18">
        <v>0.14000000000000001</v>
      </c>
      <c r="G290" s="39">
        <v>19.7</v>
      </c>
      <c r="I290" s="17">
        <f>AVERAGE(E288:E290)</f>
        <v>-6.2266666666666666</v>
      </c>
      <c r="J290" s="19">
        <f>AVERAGE(G288:G290)</f>
        <v>21.233333333333334</v>
      </c>
      <c r="K290" s="17">
        <f>MAX(E288:E290)-MIN(E288:E290)</f>
        <v>8.0000000000000071E-2</v>
      </c>
      <c r="L290" s="19">
        <f>MAX(G288:G290)-MIN(G288:G290)</f>
        <v>3.5</v>
      </c>
      <c r="M290" s="20"/>
      <c r="N290" s="21">
        <v>1</v>
      </c>
      <c r="O290" s="16"/>
      <c r="P290" s="17">
        <f>MEDIAN(E288:E290)</f>
        <v>-6.24</v>
      </c>
      <c r="Q290" s="19">
        <f>MEDIAN(G288:G290)</f>
        <v>20.8</v>
      </c>
      <c r="R290" s="13"/>
      <c r="S290" s="16"/>
    </row>
    <row r="291" spans="1:19" x14ac:dyDescent="0.25">
      <c r="A291" s="13" t="s">
        <v>75</v>
      </c>
      <c r="B291" t="s">
        <v>84</v>
      </c>
      <c r="C291" t="s">
        <v>23</v>
      </c>
      <c r="D291" t="s">
        <v>77</v>
      </c>
      <c r="E291" s="41">
        <v>-4.6361751626341485</v>
      </c>
      <c r="F291" s="42">
        <v>0.13137976724366654</v>
      </c>
      <c r="G291" s="39">
        <v>123.5006210048</v>
      </c>
      <c r="H291" t="s">
        <v>25</v>
      </c>
      <c r="I291" s="13"/>
      <c r="J291" s="16"/>
      <c r="K291" s="13"/>
      <c r="L291" s="16"/>
      <c r="M291" s="20"/>
      <c r="N291" s="21"/>
      <c r="O291" s="16"/>
      <c r="P291" s="13"/>
      <c r="Q291" s="16"/>
      <c r="R291" s="13"/>
      <c r="S291" s="16"/>
    </row>
    <row r="292" spans="1:19" x14ac:dyDescent="0.25">
      <c r="A292" s="13"/>
      <c r="B292" t="s">
        <v>83</v>
      </c>
      <c r="E292" s="41">
        <v>-4.5638807011106897</v>
      </c>
      <c r="F292" s="42">
        <v>0.13777999051436171</v>
      </c>
      <c r="G292" s="39">
        <v>141.08918527040001</v>
      </c>
      <c r="I292" s="13"/>
      <c r="J292" s="16"/>
      <c r="K292" s="13"/>
      <c r="L292" s="16"/>
      <c r="M292" s="20"/>
      <c r="N292" s="21"/>
      <c r="O292" s="16"/>
      <c r="P292" s="13"/>
      <c r="Q292" s="16"/>
      <c r="R292" s="13"/>
      <c r="S292" s="16"/>
    </row>
    <row r="293" spans="1:19" x14ac:dyDescent="0.25">
      <c r="A293" s="13"/>
      <c r="E293" s="41">
        <v>-4.3761252638263581</v>
      </c>
      <c r="F293" s="42">
        <v>0.12232390445452596</v>
      </c>
      <c r="G293" s="39">
        <v>156.3729932192</v>
      </c>
      <c r="I293" s="13"/>
      <c r="J293" s="16"/>
      <c r="K293" s="13"/>
      <c r="L293" s="16"/>
      <c r="M293" s="20"/>
      <c r="N293" s="21"/>
      <c r="O293" s="16"/>
      <c r="P293" s="13"/>
      <c r="Q293" s="16"/>
      <c r="R293" s="13"/>
      <c r="S293" s="16"/>
    </row>
    <row r="294" spans="1:19" x14ac:dyDescent="0.25">
      <c r="A294" s="13"/>
      <c r="E294" s="41">
        <v>-4.3768825294427938</v>
      </c>
      <c r="F294" s="42">
        <v>0.1244190040229691</v>
      </c>
      <c r="G294" s="39">
        <v>151.87284505920002</v>
      </c>
      <c r="I294" s="13"/>
      <c r="J294" s="16"/>
      <c r="K294" s="13"/>
      <c r="L294" s="16"/>
      <c r="M294" s="20"/>
      <c r="N294" s="21"/>
      <c r="O294" s="16"/>
      <c r="P294" s="13"/>
      <c r="Q294" s="16"/>
      <c r="R294" s="13"/>
      <c r="S294" s="16"/>
    </row>
    <row r="295" spans="1:19" x14ac:dyDescent="0.25">
      <c r="A295" s="13"/>
      <c r="E295" s="41">
        <v>-4.3863173245914933</v>
      </c>
      <c r="F295" s="42">
        <v>0.13161371551694906</v>
      </c>
      <c r="G295" s="39">
        <v>163.77628060800001</v>
      </c>
      <c r="H295" t="s">
        <v>26</v>
      </c>
      <c r="I295" s="17">
        <f>AVERAGE(E291:E295)</f>
        <v>-4.4678761963210976</v>
      </c>
      <c r="J295" s="19">
        <f>AVERAGE(G291:G295)</f>
        <v>147.32238503232</v>
      </c>
      <c r="K295" s="17">
        <f>MAX(E291:E295)-MIN(E291:E295)</f>
        <v>0.26004989880779039</v>
      </c>
      <c r="L295" s="19">
        <f>MAX(G291:G295)-MIN(G291:G295)</f>
        <v>40.275659603200012</v>
      </c>
      <c r="M295" s="20">
        <v>1</v>
      </c>
      <c r="N295" s="21"/>
      <c r="O295" s="16"/>
      <c r="P295" s="17">
        <f>MEDIAN(E291:E295)</f>
        <v>-4.3863173245914933</v>
      </c>
      <c r="Q295" s="19">
        <f>MEDIAN(G291:G295)</f>
        <v>151.87284505920002</v>
      </c>
      <c r="R295" s="13"/>
      <c r="S295" s="16"/>
    </row>
    <row r="296" spans="1:19" x14ac:dyDescent="0.25">
      <c r="A296" s="13" t="s">
        <v>75</v>
      </c>
      <c r="B296" t="s">
        <v>85</v>
      </c>
      <c r="C296" t="s">
        <v>23</v>
      </c>
      <c r="D296" t="s">
        <v>77</v>
      </c>
      <c r="E296" s="41">
        <v>-4.3330062418258652</v>
      </c>
      <c r="F296" s="42">
        <v>0.1317742385398542</v>
      </c>
      <c r="G296" s="39">
        <v>1293.98375584</v>
      </c>
      <c r="H296" t="s">
        <v>25</v>
      </c>
      <c r="I296" s="13"/>
      <c r="J296" s="16"/>
      <c r="K296" s="13"/>
      <c r="L296" s="16"/>
      <c r="M296" s="20"/>
      <c r="N296" s="21"/>
      <c r="O296" s="16"/>
      <c r="P296" s="13"/>
      <c r="Q296" s="16"/>
      <c r="R296" s="13"/>
      <c r="S296" s="16"/>
    </row>
    <row r="297" spans="1:19" x14ac:dyDescent="0.25">
      <c r="A297" s="13"/>
      <c r="B297" t="s">
        <v>83</v>
      </c>
      <c r="E297" s="41">
        <v>-4.5484335540008081</v>
      </c>
      <c r="F297" s="42">
        <v>0.12759812881790392</v>
      </c>
      <c r="G297" s="39">
        <v>939.90101484799993</v>
      </c>
      <c r="I297" s="13"/>
      <c r="J297" s="16"/>
      <c r="K297" s="13"/>
      <c r="L297" s="16"/>
      <c r="M297" s="20"/>
      <c r="N297" s="21"/>
      <c r="O297" s="16"/>
      <c r="P297" s="13"/>
      <c r="Q297" s="16"/>
      <c r="R297" s="13"/>
      <c r="S297" s="16"/>
    </row>
    <row r="298" spans="1:19" x14ac:dyDescent="0.25">
      <c r="A298" s="13"/>
      <c r="E298" s="41">
        <v>-4.7361190493836469</v>
      </c>
      <c r="F298" s="42">
        <v>0.13431931893398658</v>
      </c>
      <c r="G298" s="39">
        <v>23.68207704352</v>
      </c>
      <c r="I298" s="13"/>
      <c r="J298" s="16"/>
      <c r="K298" s="13"/>
      <c r="L298" s="16"/>
      <c r="M298" s="20"/>
      <c r="N298" s="21"/>
      <c r="O298" s="16"/>
      <c r="P298" s="13"/>
      <c r="Q298" s="16"/>
      <c r="R298" s="13"/>
      <c r="S298" s="16"/>
    </row>
    <row r="299" spans="1:19" x14ac:dyDescent="0.25">
      <c r="A299" s="13"/>
      <c r="E299" s="41">
        <v>-4.9378831269653034</v>
      </c>
      <c r="F299" s="42">
        <v>0.1355205107424865</v>
      </c>
      <c r="G299" s="43">
        <v>76.599999999999994</v>
      </c>
      <c r="I299" s="13"/>
      <c r="J299" s="16"/>
      <c r="K299" s="13"/>
      <c r="L299" s="16"/>
      <c r="M299" s="20"/>
      <c r="N299" s="21"/>
      <c r="O299" s="16"/>
      <c r="P299" s="13"/>
      <c r="Q299" s="16"/>
      <c r="R299" s="13"/>
      <c r="S299" s="16"/>
    </row>
    <row r="300" spans="1:19" x14ac:dyDescent="0.25">
      <c r="A300" s="13"/>
      <c r="E300" s="41">
        <v>-5.0186042633258987</v>
      </c>
      <c r="F300" s="42">
        <v>0.15704600747838959</v>
      </c>
      <c r="G300" s="43">
        <v>100.8</v>
      </c>
      <c r="I300" s="13"/>
      <c r="J300" s="16"/>
      <c r="K300" s="13"/>
      <c r="L300" s="16"/>
      <c r="M300" s="20"/>
      <c r="N300" s="21"/>
      <c r="O300" s="16"/>
      <c r="P300" s="13"/>
      <c r="Q300" s="16"/>
      <c r="R300" s="13"/>
      <c r="S300" s="16"/>
    </row>
    <row r="301" spans="1:19" x14ac:dyDescent="0.25">
      <c r="A301" s="13"/>
      <c r="E301" s="41">
        <v>-4.8232558836913686</v>
      </c>
      <c r="F301" s="42">
        <v>0.13810586673574876</v>
      </c>
      <c r="G301" s="39">
        <v>144.69232026559999</v>
      </c>
      <c r="H301" t="s">
        <v>26</v>
      </c>
      <c r="I301" s="17">
        <f>AVERAGE(E296:E301)</f>
        <v>-4.7328836865321477</v>
      </c>
      <c r="J301" s="19">
        <f>AVERAGE(G296:G301)</f>
        <v>429.94319466618663</v>
      </c>
      <c r="K301" s="17">
        <f>MAX(E296:E301)-MIN(E296:E301)</f>
        <v>0.68559802150003346</v>
      </c>
      <c r="L301" s="19">
        <f>MAX(G296:G301)-MIN(G296:G301)</f>
        <v>1270.30167879648</v>
      </c>
      <c r="M301" s="20">
        <v>1</v>
      </c>
      <c r="N301" s="21"/>
      <c r="O301" s="16"/>
      <c r="P301" s="17">
        <f>MEDIAN(E296:E301)</f>
        <v>-4.7796874665375082</v>
      </c>
      <c r="Q301" s="19">
        <f>MEDIAN(G296:G301)</f>
        <v>122.74616013279999</v>
      </c>
      <c r="R301" s="13"/>
      <c r="S301" s="16"/>
    </row>
    <row r="302" spans="1:19" x14ac:dyDescent="0.25">
      <c r="A302" s="13" t="s">
        <v>75</v>
      </c>
      <c r="B302" t="s">
        <v>86</v>
      </c>
      <c r="C302" t="s">
        <v>23</v>
      </c>
      <c r="D302" t="s">
        <v>77</v>
      </c>
      <c r="E302" s="41">
        <v>-6.3774548925662478</v>
      </c>
      <c r="F302" s="42">
        <v>0.12406143160422581</v>
      </c>
      <c r="G302" s="39">
        <v>409.22972419199999</v>
      </c>
      <c r="H302" t="s">
        <v>25</v>
      </c>
      <c r="I302" s="13"/>
      <c r="J302" s="16"/>
      <c r="K302" s="13"/>
      <c r="L302" s="16"/>
      <c r="M302" s="20"/>
      <c r="N302" s="21"/>
      <c r="O302" s="16"/>
      <c r="P302" s="13"/>
      <c r="Q302" s="16"/>
      <c r="R302" s="13"/>
      <c r="S302" s="16"/>
    </row>
    <row r="303" spans="1:19" x14ac:dyDescent="0.25">
      <c r="A303" s="13"/>
      <c r="B303" t="s">
        <v>83</v>
      </c>
      <c r="E303" s="41">
        <v>-6.2628245072676725</v>
      </c>
      <c r="F303" s="42">
        <v>0.12542628877432194</v>
      </c>
      <c r="G303" s="39">
        <v>407.01367305599996</v>
      </c>
      <c r="I303" s="13"/>
      <c r="J303" s="16"/>
      <c r="K303" s="13"/>
      <c r="L303" s="16"/>
      <c r="M303" s="20"/>
      <c r="N303" s="21"/>
      <c r="O303" s="16"/>
      <c r="P303" s="13"/>
      <c r="Q303" s="16"/>
      <c r="R303" s="13"/>
      <c r="S303" s="16"/>
    </row>
    <row r="304" spans="1:19" x14ac:dyDescent="0.25">
      <c r="A304" s="13"/>
      <c r="E304" s="41">
        <v>-6.338044871007309</v>
      </c>
      <c r="F304" s="42">
        <v>0.12815724993825983</v>
      </c>
      <c r="G304" s="39">
        <v>420.00272111999999</v>
      </c>
      <c r="I304" s="13"/>
      <c r="J304" s="16"/>
      <c r="K304" s="13"/>
      <c r="L304" s="16"/>
      <c r="M304" s="20"/>
      <c r="N304" s="21"/>
      <c r="O304" s="16"/>
      <c r="P304" s="13"/>
      <c r="Q304" s="16"/>
      <c r="R304" s="13"/>
      <c r="S304" s="16"/>
    </row>
    <row r="305" spans="1:19" x14ac:dyDescent="0.25">
      <c r="A305" s="13"/>
      <c r="E305" s="41">
        <v>-5.9532608344387006</v>
      </c>
      <c r="F305" s="42">
        <v>0.12618531645167752</v>
      </c>
      <c r="G305" s="39">
        <v>243.52090528960002</v>
      </c>
      <c r="I305" s="13"/>
      <c r="J305" s="16"/>
      <c r="K305" s="13"/>
      <c r="L305" s="16"/>
      <c r="M305" s="20"/>
      <c r="N305" s="21"/>
      <c r="O305" s="16"/>
      <c r="P305" s="13"/>
      <c r="Q305" s="16"/>
      <c r="R305" s="13"/>
      <c r="S305" s="16"/>
    </row>
    <row r="306" spans="1:19" x14ac:dyDescent="0.25">
      <c r="A306" s="13"/>
      <c r="E306" s="41">
        <v>-4.7059490304165452</v>
      </c>
      <c r="F306" s="42">
        <v>0.1219094829685714</v>
      </c>
      <c r="G306" s="39">
        <v>32.396380705280002</v>
      </c>
      <c r="H306" t="s">
        <v>26</v>
      </c>
      <c r="I306" s="17">
        <f>AVERAGE(E302:E306)</f>
        <v>-5.927506827139295</v>
      </c>
      <c r="J306" s="19">
        <f>AVERAGE(G302:G306)</f>
        <v>302.43268087257604</v>
      </c>
      <c r="K306" s="17">
        <f>MAX(E302:E306)-MIN(E302:E306)</f>
        <v>1.6715058621497025</v>
      </c>
      <c r="L306" s="19">
        <f>MAX(G302:G306)-MIN(G302:G306)</f>
        <v>387.60634041471997</v>
      </c>
      <c r="M306" s="20">
        <v>1</v>
      </c>
      <c r="N306" s="21"/>
      <c r="O306" s="16"/>
      <c r="P306" s="17">
        <f>MEDIAN(E302:E306)</f>
        <v>-6.2628245072676725</v>
      </c>
      <c r="Q306" s="19">
        <f>MEDIAN(G302:G306)</f>
        <v>407.01367305599996</v>
      </c>
      <c r="R306" s="13"/>
      <c r="S306" s="16"/>
    </row>
    <row r="307" spans="1:19" x14ac:dyDescent="0.25">
      <c r="A307" s="13" t="s">
        <v>75</v>
      </c>
      <c r="B307" t="s">
        <v>87</v>
      </c>
      <c r="C307" t="s">
        <v>23</v>
      </c>
      <c r="D307" t="s">
        <v>77</v>
      </c>
      <c r="E307" s="41">
        <v>-5.663686320126371</v>
      </c>
      <c r="F307" s="42">
        <v>0.13681056217591533</v>
      </c>
      <c r="G307" s="39">
        <v>1010.4754740159999</v>
      </c>
      <c r="H307" t="s">
        <v>30</v>
      </c>
      <c r="I307" s="13"/>
      <c r="J307" s="16"/>
      <c r="K307" s="13"/>
      <c r="L307" s="16"/>
      <c r="M307" s="20"/>
      <c r="N307" s="21"/>
      <c r="O307" s="16"/>
      <c r="P307" s="13"/>
      <c r="Q307" s="16"/>
      <c r="R307" s="13"/>
      <c r="S307" s="16"/>
    </row>
    <row r="308" spans="1:19" x14ac:dyDescent="0.25">
      <c r="A308" s="13"/>
      <c r="B308" t="s">
        <v>83</v>
      </c>
      <c r="E308" s="41">
        <v>-5.71599741504214</v>
      </c>
      <c r="F308" s="42">
        <v>0.13669649934950784</v>
      </c>
      <c r="G308" s="39">
        <v>1049.1595613439999</v>
      </c>
      <c r="I308" s="13"/>
      <c r="J308" s="16"/>
      <c r="K308" s="13"/>
      <c r="L308" s="16"/>
      <c r="M308" s="20"/>
      <c r="N308" s="21"/>
      <c r="O308" s="16"/>
      <c r="P308" s="13"/>
      <c r="Q308" s="16"/>
      <c r="R308" s="13"/>
      <c r="S308" s="16"/>
    </row>
    <row r="309" spans="1:19" x14ac:dyDescent="0.25">
      <c r="A309" s="13"/>
      <c r="E309" s="41">
        <v>-5.8862678356879083</v>
      </c>
      <c r="F309" s="42">
        <v>0.12708784497052264</v>
      </c>
      <c r="G309" s="39">
        <v>744.86255923199997</v>
      </c>
      <c r="I309" s="13"/>
      <c r="J309" s="16"/>
      <c r="K309" s="13"/>
      <c r="L309" s="16"/>
      <c r="M309" s="20"/>
      <c r="N309" s="21"/>
      <c r="O309" s="16"/>
      <c r="P309" s="13"/>
      <c r="Q309" s="16"/>
      <c r="R309" s="13"/>
      <c r="S309" s="16"/>
    </row>
    <row r="310" spans="1:19" x14ac:dyDescent="0.25">
      <c r="A310" s="13"/>
      <c r="E310" s="41">
        <v>-5.7937970770273184</v>
      </c>
      <c r="F310" s="42">
        <v>0.12230095865983065</v>
      </c>
      <c r="G310" s="43">
        <v>348</v>
      </c>
      <c r="I310" s="17">
        <f>AVERAGE(E307:E310)</f>
        <v>-5.7649371619709342</v>
      </c>
      <c r="J310" s="19">
        <f>AVERAGE(G307:G310)</f>
        <v>788.12439864800001</v>
      </c>
      <c r="K310" s="17">
        <f>MAX(E307:E310)-MIN(E307:E310)</f>
        <v>0.22258151556153738</v>
      </c>
      <c r="L310" s="19">
        <f>MAX(G307:G310)-MIN(G307:G310)</f>
        <v>701.15956134399994</v>
      </c>
      <c r="M310" s="20"/>
      <c r="N310" s="21">
        <v>1</v>
      </c>
      <c r="O310" s="16"/>
      <c r="P310" s="17">
        <f>MEDIAN(E307:E310)</f>
        <v>-5.7548972460347292</v>
      </c>
      <c r="Q310" s="19">
        <f>MEDIAN(G307:G310)</f>
        <v>877.66901662399994</v>
      </c>
      <c r="R310" s="13"/>
      <c r="S310" s="16"/>
    </row>
    <row r="311" spans="1:19" x14ac:dyDescent="0.25">
      <c r="A311" s="13" t="s">
        <v>75</v>
      </c>
      <c r="B311" t="s">
        <v>88</v>
      </c>
      <c r="C311" t="s">
        <v>23</v>
      </c>
      <c r="D311" t="s">
        <v>77</v>
      </c>
      <c r="E311" s="41">
        <v>-5.5060578695528273</v>
      </c>
      <c r="F311" s="42">
        <v>0.12184761471579819</v>
      </c>
      <c r="G311" s="39">
        <v>17.11454749024</v>
      </c>
      <c r="H311" t="s">
        <v>30</v>
      </c>
      <c r="I311" s="13"/>
      <c r="J311" s="16"/>
      <c r="K311" s="13"/>
      <c r="L311" s="16"/>
      <c r="M311" s="20"/>
      <c r="N311" s="21"/>
      <c r="O311" s="16"/>
      <c r="P311" s="13"/>
      <c r="Q311" s="16"/>
      <c r="R311" s="13"/>
      <c r="S311" s="16"/>
    </row>
    <row r="312" spans="1:19" x14ac:dyDescent="0.25">
      <c r="A312" s="13"/>
      <c r="B312" t="s">
        <v>83</v>
      </c>
      <c r="E312" s="41">
        <v>-5.3641062688235541</v>
      </c>
      <c r="F312" s="42">
        <v>0.12548391401625947</v>
      </c>
      <c r="G312" s="39">
        <v>16.759474225599998</v>
      </c>
      <c r="I312" s="13"/>
      <c r="J312" s="16"/>
      <c r="K312" s="13"/>
      <c r="L312" s="16"/>
      <c r="M312" s="20"/>
      <c r="N312" s="21"/>
      <c r="O312" s="16"/>
      <c r="P312" s="13"/>
      <c r="Q312" s="16"/>
      <c r="R312" s="13"/>
      <c r="S312" s="16"/>
    </row>
    <row r="313" spans="1:19" x14ac:dyDescent="0.25">
      <c r="A313" s="13"/>
      <c r="E313" s="41">
        <v>-5.4363298475859079</v>
      </c>
      <c r="F313" s="42">
        <v>0.12790447962204296</v>
      </c>
      <c r="G313" s="39">
        <v>20.887744592640001</v>
      </c>
      <c r="I313" s="13"/>
      <c r="J313" s="16"/>
      <c r="K313" s="13"/>
      <c r="L313" s="16"/>
      <c r="M313" s="20"/>
      <c r="N313" s="21"/>
      <c r="O313" s="16"/>
      <c r="P313" s="13"/>
      <c r="Q313" s="16"/>
      <c r="R313" s="13"/>
      <c r="S313" s="16"/>
    </row>
    <row r="314" spans="1:19" x14ac:dyDescent="0.25">
      <c r="A314" s="13"/>
      <c r="E314" s="41">
        <v>-4.991070044442103</v>
      </c>
      <c r="F314" s="42">
        <v>0.12425301041735931</v>
      </c>
      <c r="G314" s="39">
        <v>10.072415405760001</v>
      </c>
      <c r="I314" s="17">
        <f>AVERAGE(E311:E314)</f>
        <v>-5.3243910076010987</v>
      </c>
      <c r="J314" s="19">
        <f>AVERAGE(G311:G314)</f>
        <v>16.208545428560001</v>
      </c>
      <c r="K314" s="17">
        <f>MAX(E311:E314)-MIN(E311:E314)</f>
        <v>0.51498782511072427</v>
      </c>
      <c r="L314" s="19">
        <f>MAX(G311:G314)-MIN(G311:G314)</f>
        <v>10.81532918688</v>
      </c>
      <c r="M314" s="20"/>
      <c r="N314" s="21">
        <v>1</v>
      </c>
      <c r="O314" s="16"/>
      <c r="P314" s="17">
        <f>MEDIAN(E311:E314)</f>
        <v>-5.4002180582047306</v>
      </c>
      <c r="Q314" s="19">
        <f>MEDIAN(G311:G314)</f>
        <v>16.937010857920001</v>
      </c>
      <c r="R314" s="13"/>
      <c r="S314" s="16"/>
    </row>
    <row r="315" spans="1:19" x14ac:dyDescent="0.25">
      <c r="A315" s="13" t="s">
        <v>75</v>
      </c>
      <c r="B315" t="s">
        <v>89</v>
      </c>
      <c r="C315" t="s">
        <v>23</v>
      </c>
      <c r="D315" t="s">
        <v>77</v>
      </c>
      <c r="E315" s="41">
        <v>-3.8448934599683016</v>
      </c>
      <c r="F315" s="42">
        <v>0.13181125664129903</v>
      </c>
      <c r="G315" s="39">
        <v>6.2167670307199998</v>
      </c>
      <c r="H315" t="s">
        <v>30</v>
      </c>
      <c r="I315" s="13"/>
      <c r="J315" s="16"/>
      <c r="K315" s="13"/>
      <c r="L315" s="16"/>
      <c r="M315" s="20"/>
      <c r="N315" s="21"/>
      <c r="O315" s="16"/>
      <c r="P315" s="13"/>
      <c r="Q315" s="16"/>
      <c r="R315" s="13"/>
      <c r="S315" s="16"/>
    </row>
    <row r="316" spans="1:19" x14ac:dyDescent="0.25">
      <c r="A316" s="13"/>
      <c r="B316" t="s">
        <v>90</v>
      </c>
      <c r="E316" s="41">
        <v>-3.8410631228908976</v>
      </c>
      <c r="F316" s="42">
        <v>0.12776204525822057</v>
      </c>
      <c r="G316" s="39">
        <v>33.672465586560001</v>
      </c>
      <c r="I316" s="13"/>
      <c r="J316" s="16"/>
      <c r="K316" s="13"/>
      <c r="L316" s="16"/>
      <c r="M316" s="20"/>
      <c r="N316" s="21"/>
      <c r="O316" s="16"/>
      <c r="P316" s="13"/>
      <c r="Q316" s="16"/>
      <c r="R316" s="13"/>
      <c r="S316" s="16"/>
    </row>
    <row r="317" spans="1:19" x14ac:dyDescent="0.25">
      <c r="A317" s="13"/>
      <c r="E317" s="41">
        <v>-3.7110289328218249</v>
      </c>
      <c r="F317" s="42">
        <v>0.14514934531462551</v>
      </c>
      <c r="G317" s="39">
        <v>41.499117654400003</v>
      </c>
      <c r="I317" s="13"/>
      <c r="J317" s="16"/>
      <c r="K317" s="13"/>
      <c r="L317" s="16"/>
      <c r="M317" s="20"/>
      <c r="N317" s="21"/>
      <c r="O317" s="16"/>
      <c r="P317" s="13"/>
      <c r="Q317" s="16"/>
      <c r="R317" s="13"/>
      <c r="S317" s="16"/>
    </row>
    <row r="318" spans="1:19" x14ac:dyDescent="0.25">
      <c r="A318" s="13"/>
      <c r="E318" s="41">
        <v>-3.2804355372979543</v>
      </c>
      <c r="F318" s="42">
        <v>0.13100164436955131</v>
      </c>
      <c r="G318" s="39">
        <v>21.051188009600001</v>
      </c>
      <c r="I318" s="17">
        <f>AVERAGE(E315:E318)</f>
        <v>-3.6693552632447446</v>
      </c>
      <c r="J318" s="19">
        <f>AVERAGE(G315:G318)</f>
        <v>25.609884570319998</v>
      </c>
      <c r="K318" s="17">
        <f>MAX(E315:E318)-MIN(E315:E318)</f>
        <v>0.56445792267034722</v>
      </c>
      <c r="L318" s="19">
        <f>MAX(G315:G318)-MIN(G315:G318)</f>
        <v>35.282350623680003</v>
      </c>
      <c r="M318" s="20"/>
      <c r="N318" s="21">
        <v>1</v>
      </c>
      <c r="O318" s="16"/>
      <c r="P318" s="17">
        <f>MEDIAN(E315:E318)</f>
        <v>-3.7760460278563612</v>
      </c>
      <c r="Q318" s="19">
        <f>MEDIAN(G315:G318)</f>
        <v>27.361826798080003</v>
      </c>
      <c r="R318" s="13"/>
      <c r="S318" s="16"/>
    </row>
    <row r="319" spans="1:19" x14ac:dyDescent="0.25">
      <c r="A319" s="13" t="s">
        <v>75</v>
      </c>
      <c r="B319" t="s">
        <v>91</v>
      </c>
      <c r="C319" t="s">
        <v>23</v>
      </c>
      <c r="D319" t="s">
        <v>77</v>
      </c>
      <c r="E319" s="41">
        <v>-4.5696574399055612</v>
      </c>
      <c r="F319" s="42">
        <v>0.1445348519921697</v>
      </c>
      <c r="G319" s="39">
        <v>669.02541705600004</v>
      </c>
      <c r="H319" t="s">
        <v>30</v>
      </c>
      <c r="I319" s="13"/>
      <c r="J319" s="16"/>
      <c r="K319" s="13"/>
      <c r="L319" s="16"/>
      <c r="M319" s="20"/>
      <c r="N319" s="21"/>
      <c r="O319" s="16"/>
      <c r="P319" s="13"/>
      <c r="Q319" s="16"/>
      <c r="R319" s="13"/>
      <c r="S319" s="16"/>
    </row>
    <row r="320" spans="1:19" x14ac:dyDescent="0.25">
      <c r="A320" s="13"/>
      <c r="B320" t="s">
        <v>90</v>
      </c>
      <c r="E320" s="41">
        <v>-4.8538152687997993</v>
      </c>
      <c r="F320" s="42">
        <v>0.12430149821758545</v>
      </c>
      <c r="G320" s="39">
        <v>727.62204617600003</v>
      </c>
      <c r="I320" s="13"/>
      <c r="J320" s="16"/>
      <c r="K320" s="13"/>
      <c r="L320" s="16"/>
      <c r="M320" s="20"/>
      <c r="N320" s="21"/>
      <c r="O320" s="19"/>
      <c r="P320" s="13"/>
      <c r="Q320" s="16"/>
      <c r="R320" s="13"/>
      <c r="S320" s="16"/>
    </row>
    <row r="321" spans="1:19" x14ac:dyDescent="0.25">
      <c r="A321" s="13"/>
      <c r="E321" s="41">
        <v>-5.0250119979363683</v>
      </c>
      <c r="F321" s="42">
        <v>0.12580270295933071</v>
      </c>
      <c r="G321" s="39">
        <v>667.34917324799994</v>
      </c>
      <c r="I321" s="13"/>
      <c r="J321" s="16"/>
      <c r="K321" s="13"/>
      <c r="L321" s="16"/>
      <c r="M321" s="20"/>
      <c r="N321" s="21"/>
      <c r="O321" s="16"/>
      <c r="P321" s="13"/>
      <c r="Q321" s="16"/>
      <c r="R321" s="13"/>
      <c r="S321" s="16"/>
    </row>
    <row r="322" spans="1:19" x14ac:dyDescent="0.25">
      <c r="A322" s="13"/>
      <c r="E322" s="41">
        <v>-4.7611997030637676</v>
      </c>
      <c r="F322" s="42">
        <v>0.12233173565527632</v>
      </c>
      <c r="G322" s="39">
        <v>1103.5882044479999</v>
      </c>
      <c r="I322" s="17">
        <f>AVERAGE(E319:E322)</f>
        <v>-4.8024211024263739</v>
      </c>
      <c r="J322" s="19">
        <f>AVERAGE(G319:G322)</f>
        <v>791.89621023200004</v>
      </c>
      <c r="K322" s="17">
        <f>MAX(E319:E322)-MIN(E319:E322)</f>
        <v>0.45535455803080715</v>
      </c>
      <c r="L322" s="19">
        <f>MAX(G319:G322)-MIN(G319:G322)</f>
        <v>436.2390312</v>
      </c>
      <c r="M322" s="20"/>
      <c r="N322" s="21">
        <v>1</v>
      </c>
      <c r="O322" s="16"/>
      <c r="P322" s="17">
        <f>MEDIAN(E319:E322)</f>
        <v>-4.807507485931783</v>
      </c>
      <c r="Q322" s="19">
        <f>MEDIAN(G319:G322)</f>
        <v>698.32373161600003</v>
      </c>
      <c r="R322" s="13"/>
      <c r="S322" s="16"/>
    </row>
    <row r="323" spans="1:19" x14ac:dyDescent="0.25">
      <c r="A323" s="13" t="s">
        <v>75</v>
      </c>
      <c r="B323" t="s">
        <v>92</v>
      </c>
      <c r="C323" t="s">
        <v>23</v>
      </c>
      <c r="D323" t="s">
        <v>77</v>
      </c>
      <c r="E323" s="41">
        <v>-3.3804653898876769</v>
      </c>
      <c r="F323" s="42">
        <v>0.13217509960061463</v>
      </c>
      <c r="G323" s="39">
        <v>263.41804906879997</v>
      </c>
      <c r="H323" t="s">
        <v>25</v>
      </c>
      <c r="I323" s="13"/>
      <c r="J323" s="16"/>
      <c r="K323" s="13"/>
      <c r="L323" s="16"/>
      <c r="M323" s="20"/>
      <c r="N323" s="21"/>
      <c r="O323" s="16"/>
      <c r="P323" s="13"/>
      <c r="Q323" s="16"/>
      <c r="R323" s="13"/>
      <c r="S323" s="16"/>
    </row>
    <row r="324" spans="1:19" x14ac:dyDescent="0.25">
      <c r="A324" s="13"/>
      <c r="B324" t="s">
        <v>90</v>
      </c>
      <c r="E324" s="41">
        <v>-3.5021847098267722</v>
      </c>
      <c r="F324" s="42">
        <v>0.13194526942898105</v>
      </c>
      <c r="G324" s="39">
        <v>44.438524639999997</v>
      </c>
      <c r="I324" s="13"/>
      <c r="J324" s="16"/>
      <c r="K324" s="13"/>
      <c r="L324" s="16"/>
      <c r="M324" s="20"/>
      <c r="N324" s="21"/>
      <c r="O324" s="19"/>
      <c r="P324" s="13"/>
      <c r="Q324" s="16"/>
      <c r="R324" s="13"/>
      <c r="S324" s="16"/>
    </row>
    <row r="325" spans="1:19" x14ac:dyDescent="0.25">
      <c r="A325" s="13"/>
      <c r="E325" s="41">
        <v>-3.2585390796313618</v>
      </c>
      <c r="F325" s="42">
        <v>0.12885042464218113</v>
      </c>
      <c r="G325" s="39">
        <v>161.6895868096</v>
      </c>
      <c r="I325" s="13"/>
      <c r="J325" s="16"/>
      <c r="K325" s="13"/>
      <c r="L325" s="16"/>
      <c r="M325" s="20"/>
      <c r="N325" s="21"/>
      <c r="O325" s="16"/>
      <c r="P325" s="13"/>
      <c r="Q325" s="16"/>
      <c r="R325" s="13"/>
      <c r="S325" s="16"/>
    </row>
    <row r="326" spans="1:19" x14ac:dyDescent="0.25">
      <c r="A326" s="13"/>
      <c r="E326" s="41">
        <v>-3.5225494752314512</v>
      </c>
      <c r="F326" s="42">
        <v>0.12204855595708619</v>
      </c>
      <c r="G326" s="43">
        <v>71.099999999999994</v>
      </c>
      <c r="I326" s="13"/>
      <c r="J326" s="16"/>
      <c r="K326" s="13"/>
      <c r="L326" s="16"/>
      <c r="M326" s="20"/>
      <c r="N326" s="21"/>
      <c r="O326" s="16"/>
      <c r="P326" s="13"/>
      <c r="Q326" s="16"/>
      <c r="R326" s="13"/>
      <c r="S326" s="16"/>
    </row>
    <row r="327" spans="1:19" x14ac:dyDescent="0.25">
      <c r="A327" s="13"/>
      <c r="E327" s="41">
        <v>-3.4511425806480478</v>
      </c>
      <c r="F327" s="42">
        <v>0.12235870625337618</v>
      </c>
      <c r="G327" s="39">
        <v>222.36424615359999</v>
      </c>
      <c r="I327" s="13"/>
      <c r="J327" s="16"/>
      <c r="K327" s="13"/>
      <c r="L327" s="16"/>
      <c r="M327" s="20"/>
      <c r="N327" s="21"/>
      <c r="O327" s="16"/>
      <c r="P327" s="13"/>
      <c r="Q327" s="16"/>
      <c r="R327" s="13"/>
      <c r="S327" s="16"/>
    </row>
    <row r="328" spans="1:19" x14ac:dyDescent="0.25">
      <c r="A328" s="13"/>
      <c r="E328" s="41">
        <v>-3.693169630946902</v>
      </c>
      <c r="F328" s="42">
        <v>0.12236248609073616</v>
      </c>
      <c r="G328" s="39">
        <v>315.77402845439997</v>
      </c>
      <c r="I328" s="13"/>
      <c r="J328" s="16"/>
      <c r="K328" s="13"/>
      <c r="L328" s="16"/>
      <c r="M328" s="20"/>
      <c r="N328" s="21"/>
      <c r="O328" s="16"/>
      <c r="P328" s="13"/>
      <c r="Q328" s="16"/>
      <c r="R328" s="13"/>
      <c r="S328" s="16"/>
    </row>
    <row r="329" spans="1:19" x14ac:dyDescent="0.25">
      <c r="A329" s="13"/>
      <c r="E329" s="41">
        <v>-3.4767697755131444</v>
      </c>
      <c r="F329" s="42">
        <v>0.12516484906594022</v>
      </c>
      <c r="G329" s="39">
        <v>251.87245071039999</v>
      </c>
      <c r="I329" s="13"/>
      <c r="J329" s="16"/>
      <c r="K329" s="13"/>
      <c r="L329" s="16"/>
      <c r="M329" s="20"/>
      <c r="N329" s="21"/>
      <c r="O329" s="16"/>
      <c r="P329" s="13"/>
      <c r="Q329" s="16"/>
      <c r="R329" s="13"/>
      <c r="S329" s="16"/>
    </row>
    <row r="330" spans="1:19" x14ac:dyDescent="0.25">
      <c r="A330" s="13"/>
      <c r="E330" s="41">
        <v>-3.4356515306751545</v>
      </c>
      <c r="F330" s="42">
        <v>0.1225544447625479</v>
      </c>
      <c r="G330" s="39">
        <v>11.2802018576</v>
      </c>
      <c r="I330" s="13"/>
      <c r="J330" s="16"/>
      <c r="K330" s="13"/>
      <c r="L330" s="16"/>
      <c r="M330" s="20"/>
      <c r="N330" s="21"/>
      <c r="O330" s="16"/>
      <c r="P330" s="13"/>
      <c r="Q330" s="16"/>
      <c r="R330" s="13"/>
      <c r="S330" s="16"/>
    </row>
    <row r="331" spans="1:19" x14ac:dyDescent="0.25">
      <c r="A331" s="13"/>
      <c r="E331" s="41">
        <v>-3.4420486458207611</v>
      </c>
      <c r="F331" s="42">
        <v>0.13118133896713358</v>
      </c>
      <c r="G331" s="39">
        <v>328.3241805408</v>
      </c>
      <c r="H331" t="s">
        <v>26</v>
      </c>
      <c r="I331" s="17">
        <f>AVERAGE(E323:E331)</f>
        <v>-3.4625023131312527</v>
      </c>
      <c r="J331" s="19">
        <f>AVERAGE(G323:G331)</f>
        <v>185.58458535946664</v>
      </c>
      <c r="K331" s="17">
        <f>MAX(E323:E331)-MIN(E323:E331)</f>
        <v>0.43463055131554018</v>
      </c>
      <c r="L331" s="19">
        <f>MAX(G323:G331)-MIN(G323:G331)</f>
        <v>317.04397868320001</v>
      </c>
      <c r="M331" s="20">
        <v>1</v>
      </c>
      <c r="N331" s="21"/>
      <c r="O331" s="16"/>
      <c r="P331" s="17">
        <f>MEDIAN(E323:E331)</f>
        <v>-3.4511425806480478</v>
      </c>
      <c r="Q331" s="19">
        <f>MEDIAN(G323:G331)</f>
        <v>222.36424615359999</v>
      </c>
      <c r="R331" s="13"/>
      <c r="S331" s="16"/>
    </row>
    <row r="332" spans="1:19" x14ac:dyDescent="0.25">
      <c r="A332" s="44" t="s">
        <v>75</v>
      </c>
      <c r="B332" s="46" t="s">
        <v>93</v>
      </c>
      <c r="C332" s="46" t="s">
        <v>23</v>
      </c>
      <c r="D332" s="46" t="s">
        <v>77</v>
      </c>
      <c r="E332" s="41">
        <v>-4.7232208801013531</v>
      </c>
      <c r="F332" s="42">
        <v>0.14728948649764381</v>
      </c>
      <c r="G332" s="39">
        <v>11.24636831968</v>
      </c>
      <c r="H332" t="s">
        <v>30</v>
      </c>
      <c r="I332" s="13"/>
      <c r="J332" s="16"/>
      <c r="K332" s="13"/>
      <c r="L332" s="16"/>
      <c r="M332" s="20"/>
      <c r="N332" s="21"/>
      <c r="O332" s="19"/>
      <c r="P332" s="13"/>
      <c r="Q332" s="16"/>
      <c r="R332" s="13"/>
      <c r="S332" s="16"/>
    </row>
    <row r="333" spans="1:19" x14ac:dyDescent="0.25">
      <c r="A333" s="44"/>
      <c r="B333" s="46" t="s">
        <v>90</v>
      </c>
      <c r="C333" s="46"/>
      <c r="D333" s="46"/>
      <c r="E333" s="41">
        <v>-4.76916611365652</v>
      </c>
      <c r="F333" s="42">
        <v>0.12987830321666508</v>
      </c>
      <c r="G333" s="39">
        <v>12.171960757439999</v>
      </c>
      <c r="I333" s="13"/>
      <c r="J333" s="16"/>
      <c r="K333" s="13"/>
      <c r="L333" s="16"/>
      <c r="M333" s="20"/>
      <c r="N333" s="21"/>
      <c r="O333" s="16"/>
      <c r="P333" s="13"/>
      <c r="Q333" s="16"/>
      <c r="R333" s="13"/>
      <c r="S333" s="16"/>
    </row>
    <row r="334" spans="1:19" x14ac:dyDescent="0.25">
      <c r="A334" s="13"/>
      <c r="E334" s="41">
        <v>-4.7992744693039491</v>
      </c>
      <c r="F334" s="42">
        <v>0.12564818362558847</v>
      </c>
      <c r="G334" s="39">
        <v>36.943340227199997</v>
      </c>
      <c r="I334" s="13"/>
      <c r="J334" s="16"/>
      <c r="K334" s="13"/>
      <c r="L334" s="16"/>
      <c r="M334" s="20"/>
      <c r="N334" s="21"/>
      <c r="O334" s="16"/>
      <c r="P334" s="13"/>
      <c r="Q334" s="16"/>
      <c r="R334" s="13"/>
      <c r="S334" s="16"/>
    </row>
    <row r="335" spans="1:19" x14ac:dyDescent="0.25">
      <c r="A335" s="13"/>
      <c r="E335" s="41">
        <v>-4.6685080998366546</v>
      </c>
      <c r="F335" s="42">
        <v>0.13678035591005167</v>
      </c>
      <c r="G335" s="54">
        <v>23.41</v>
      </c>
      <c r="I335" s="13"/>
      <c r="J335" s="16"/>
      <c r="K335" s="13"/>
      <c r="L335" s="16"/>
      <c r="M335" s="20"/>
      <c r="N335" s="21"/>
      <c r="O335" s="16"/>
      <c r="P335" s="13"/>
      <c r="Q335" s="16"/>
      <c r="R335" s="13"/>
      <c r="S335" s="16"/>
    </row>
    <row r="336" spans="1:19" x14ac:dyDescent="0.25">
      <c r="A336" s="13"/>
      <c r="E336" s="41">
        <v>-4.8922361328004316</v>
      </c>
      <c r="F336" s="42">
        <v>0.12961897409495107</v>
      </c>
      <c r="G336" s="39">
        <v>37.7420726816</v>
      </c>
      <c r="I336" s="17">
        <f>AVERAGE(E332:E336)</f>
        <v>-4.7704811391397808</v>
      </c>
      <c r="J336" s="19">
        <f>AVERAGE(G332:G336)</f>
        <v>24.302748397184001</v>
      </c>
      <c r="K336" s="17">
        <f>MAX(E332:E336)-MIN(E332:E336)</f>
        <v>0.22372803296377697</v>
      </c>
      <c r="L336" s="19">
        <f>MAX(G332:G336)-MIN(G332:G336)</f>
        <v>26.495704361919998</v>
      </c>
      <c r="M336" s="20"/>
      <c r="N336" s="21">
        <v>1</v>
      </c>
      <c r="O336" s="16"/>
      <c r="P336" s="17">
        <f>MEDIAN(E332:E336)</f>
        <v>-4.76916611365652</v>
      </c>
      <c r="Q336" s="19">
        <f>MEDIAN(G332:G336)</f>
        <v>23.41</v>
      </c>
      <c r="R336" s="13"/>
      <c r="S336" s="16"/>
    </row>
    <row r="337" spans="1:19" x14ac:dyDescent="0.25">
      <c r="A337" s="44" t="s">
        <v>75</v>
      </c>
      <c r="B337" s="46" t="s">
        <v>94</v>
      </c>
      <c r="C337" s="46" t="s">
        <v>23</v>
      </c>
      <c r="D337" s="46" t="s">
        <v>77</v>
      </c>
      <c r="E337" s="41">
        <v>-4.0261707342910125</v>
      </c>
      <c r="F337" s="42">
        <v>0.14430481311016621</v>
      </c>
      <c r="G337" s="39">
        <v>306.2037952096</v>
      </c>
      <c r="H337" t="s">
        <v>30</v>
      </c>
      <c r="I337" s="13"/>
      <c r="J337" s="16"/>
      <c r="K337" s="13"/>
      <c r="L337" s="16"/>
      <c r="M337" s="20"/>
      <c r="N337" s="21"/>
      <c r="O337" s="16"/>
      <c r="P337" s="13"/>
      <c r="Q337" s="16"/>
      <c r="R337" s="13"/>
      <c r="S337" s="16"/>
    </row>
    <row r="338" spans="1:19" x14ac:dyDescent="0.25">
      <c r="A338" s="44"/>
      <c r="B338" s="46" t="s">
        <v>95</v>
      </c>
      <c r="C338" s="46"/>
      <c r="D338" s="46"/>
      <c r="E338" s="41">
        <v>-3.7871518870787879</v>
      </c>
      <c r="F338" s="42">
        <v>0.14012609134753029</v>
      </c>
      <c r="G338" s="39">
        <v>499.16358924799999</v>
      </c>
      <c r="I338" s="13"/>
      <c r="J338" s="16"/>
      <c r="K338" s="13"/>
      <c r="L338" s="16"/>
      <c r="M338" s="20"/>
      <c r="N338" s="21"/>
      <c r="O338" s="19"/>
      <c r="P338" s="13"/>
      <c r="Q338" s="16"/>
      <c r="R338" s="13"/>
      <c r="S338" s="16"/>
    </row>
    <row r="339" spans="1:19" x14ac:dyDescent="0.25">
      <c r="A339" s="13"/>
      <c r="E339" s="41">
        <v>-4.0089432587621099</v>
      </c>
      <c r="F339" s="42">
        <v>0.13613334680613712</v>
      </c>
      <c r="G339" s="39">
        <v>458.05580560000004</v>
      </c>
      <c r="I339" s="13"/>
      <c r="J339" s="16"/>
      <c r="K339" s="13"/>
      <c r="L339" s="16"/>
      <c r="M339" s="20"/>
      <c r="N339" s="21"/>
      <c r="O339" s="16"/>
      <c r="P339" s="13"/>
      <c r="Q339" s="16"/>
      <c r="R339" s="13"/>
      <c r="S339" s="16"/>
    </row>
    <row r="340" spans="1:19" x14ac:dyDescent="0.25">
      <c r="A340" s="13"/>
      <c r="E340" s="41">
        <v>-4.2620108549977775</v>
      </c>
      <c r="F340" s="42">
        <v>0.13709019778929346</v>
      </c>
      <c r="G340" s="39">
        <v>968.01483990399993</v>
      </c>
      <c r="I340" s="17">
        <f>AVERAGE(E337:E340)</f>
        <v>-4.021069183782422</v>
      </c>
      <c r="J340" s="19">
        <f>AVERAGE(G337:G340)</f>
        <v>557.85950749040001</v>
      </c>
      <c r="K340" s="17">
        <f>MAX(E337:E340)-MIN(E337:E340)</f>
        <v>0.47485896791898963</v>
      </c>
      <c r="L340" s="19">
        <f>MAX(G337:G340)-MIN(G337:G340)</f>
        <v>661.81104469439992</v>
      </c>
      <c r="M340" s="20"/>
      <c r="N340" s="21">
        <v>1</v>
      </c>
      <c r="O340" s="16"/>
      <c r="P340" s="17">
        <f>MEDIAN(E337:E340)</f>
        <v>-4.0175569965265616</v>
      </c>
      <c r="Q340" s="19">
        <f>MEDIAN(G337:G340)</f>
        <v>478.60969742400005</v>
      </c>
      <c r="R340" s="13"/>
      <c r="S340" s="16"/>
    </row>
    <row r="341" spans="1:19" x14ac:dyDescent="0.25">
      <c r="A341" s="44" t="s">
        <v>75</v>
      </c>
      <c r="B341" s="46" t="s">
        <v>96</v>
      </c>
      <c r="C341" s="46" t="s">
        <v>23</v>
      </c>
      <c r="D341" s="46" t="s">
        <v>77</v>
      </c>
      <c r="E341" s="14">
        <v>-4.1883532488200537</v>
      </c>
      <c r="F341" s="14">
        <v>0.13047592681340725</v>
      </c>
      <c r="G341" s="39">
        <v>967.7244172479999</v>
      </c>
      <c r="H341" t="s">
        <v>30</v>
      </c>
      <c r="I341" s="13"/>
      <c r="J341" s="16"/>
      <c r="K341" s="13"/>
      <c r="L341" s="16"/>
      <c r="M341" s="20"/>
      <c r="N341" s="21"/>
      <c r="O341" s="19"/>
      <c r="P341" s="13"/>
      <c r="Q341" s="16"/>
      <c r="R341" s="13"/>
      <c r="S341" s="16"/>
    </row>
    <row r="342" spans="1:19" x14ac:dyDescent="0.25">
      <c r="A342" s="44"/>
      <c r="B342" s="46" t="s">
        <v>95</v>
      </c>
      <c r="C342" s="46"/>
      <c r="D342" s="46"/>
      <c r="E342" s="14">
        <v>-4.5219460948111578</v>
      </c>
      <c r="F342" s="14">
        <v>0.12878753177484378</v>
      </c>
      <c r="G342" s="39">
        <v>893.55966060800006</v>
      </c>
      <c r="I342" s="13"/>
      <c r="J342" s="16"/>
      <c r="K342" s="13"/>
      <c r="L342" s="16"/>
      <c r="M342" s="20"/>
      <c r="N342" s="21"/>
      <c r="O342" s="16"/>
      <c r="P342" s="13"/>
      <c r="Q342" s="16"/>
      <c r="R342" s="13"/>
      <c r="S342" s="16"/>
    </row>
    <row r="343" spans="1:19" x14ac:dyDescent="0.25">
      <c r="A343" s="13"/>
      <c r="E343" s="14">
        <v>-4.3465251699473795</v>
      </c>
      <c r="F343" s="14">
        <v>0.14419767891559976</v>
      </c>
      <c r="G343" s="39">
        <v>648.11253055999998</v>
      </c>
      <c r="I343" s="13"/>
      <c r="J343" s="16"/>
      <c r="K343" s="13"/>
      <c r="L343" s="16"/>
      <c r="M343" s="20"/>
      <c r="N343" s="21"/>
      <c r="O343" s="19"/>
      <c r="P343" s="13"/>
      <c r="Q343" s="16"/>
      <c r="R343" s="13"/>
      <c r="S343" s="16"/>
    </row>
    <row r="344" spans="1:19" x14ac:dyDescent="0.25">
      <c r="A344" s="13"/>
      <c r="E344" s="14">
        <v>-3.9466506977650084</v>
      </c>
      <c r="F344" s="14">
        <v>0.1367247640912633</v>
      </c>
      <c r="G344" s="39">
        <v>42.315773536000002</v>
      </c>
      <c r="I344" s="13"/>
      <c r="J344" s="16"/>
      <c r="K344" s="13"/>
      <c r="L344" s="16"/>
      <c r="M344" s="20"/>
      <c r="N344" s="21"/>
      <c r="O344" s="16"/>
      <c r="P344" s="13"/>
      <c r="Q344" s="16"/>
      <c r="R344" s="13"/>
      <c r="S344" s="16"/>
    </row>
    <row r="345" spans="1:19" x14ac:dyDescent="0.25">
      <c r="A345" s="13"/>
      <c r="E345" s="14">
        <v>-5.0835332270242617</v>
      </c>
      <c r="F345" s="14">
        <v>0.12943486544951638</v>
      </c>
      <c r="G345" s="39">
        <v>72.689914630399997</v>
      </c>
      <c r="I345" s="13"/>
      <c r="J345" s="16"/>
      <c r="K345" s="13"/>
      <c r="L345" s="16"/>
      <c r="M345" s="20"/>
      <c r="N345" s="21"/>
      <c r="O345" s="16"/>
      <c r="P345" s="13"/>
      <c r="Q345" s="16"/>
      <c r="R345" s="13"/>
      <c r="S345" s="16"/>
    </row>
    <row r="346" spans="1:19" x14ac:dyDescent="0.25">
      <c r="A346" s="13"/>
      <c r="E346" s="14">
        <v>-6.3527866490551421</v>
      </c>
      <c r="F346" s="14">
        <v>0.13656793555797203</v>
      </c>
      <c r="G346" s="39">
        <v>1022.817033888</v>
      </c>
      <c r="I346" s="17">
        <f>AVERAGE(E341:E346)</f>
        <v>-4.7399658479038331</v>
      </c>
      <c r="J346" s="19">
        <f>AVERAGE(G341:G346)</f>
        <v>607.86988841173331</v>
      </c>
      <c r="K346" s="17">
        <f>MAX(E341:E346)-MIN(E341:E346)</f>
        <v>2.4061359512901337</v>
      </c>
      <c r="L346" s="19">
        <f>MAX(G341:G346)-MIN(G341:G346)</f>
        <v>980.50126035199992</v>
      </c>
      <c r="M346" s="20">
        <v>1</v>
      </c>
      <c r="N346" s="21">
        <v>1</v>
      </c>
      <c r="O346" s="16"/>
      <c r="P346" s="17">
        <f>MEDIAN(E341:E346)</f>
        <v>-4.4342356323792682</v>
      </c>
      <c r="Q346" s="19">
        <f>MEDIAN(G341:G346)</f>
        <v>770.83609558400008</v>
      </c>
      <c r="R346" s="13"/>
      <c r="S346" s="16"/>
    </row>
    <row r="347" spans="1:19" x14ac:dyDescent="0.25">
      <c r="A347" s="44" t="s">
        <v>75</v>
      </c>
      <c r="B347" s="46" t="s">
        <v>97</v>
      </c>
      <c r="C347" s="46" t="s">
        <v>23</v>
      </c>
      <c r="D347" s="46" t="s">
        <v>77</v>
      </c>
      <c r="E347" s="41">
        <v>-4.1045608515317689</v>
      </c>
      <c r="F347" s="42">
        <v>0.14513151379956593</v>
      </c>
      <c r="G347" s="39">
        <v>493.67011142399997</v>
      </c>
      <c r="H347" t="s">
        <v>25</v>
      </c>
      <c r="I347" s="13"/>
      <c r="J347" s="16"/>
      <c r="K347" s="13"/>
      <c r="L347" s="16"/>
      <c r="M347" s="20"/>
      <c r="N347" s="21"/>
      <c r="O347" s="16"/>
      <c r="P347" s="13"/>
      <c r="Q347" s="16"/>
      <c r="R347" s="13"/>
      <c r="S347" s="16"/>
    </row>
    <row r="348" spans="1:19" x14ac:dyDescent="0.25">
      <c r="A348" s="44"/>
      <c r="B348" s="46" t="s">
        <v>95</v>
      </c>
      <c r="C348" s="46"/>
      <c r="D348" s="46"/>
      <c r="E348" s="41">
        <v>-4.4785937094389272</v>
      </c>
      <c r="F348" s="42">
        <v>0.12525165601105001</v>
      </c>
      <c r="G348" s="39">
        <v>15.19933985216</v>
      </c>
      <c r="I348" s="13"/>
      <c r="J348" s="16"/>
      <c r="K348" s="13"/>
      <c r="L348" s="16"/>
      <c r="M348" s="20"/>
      <c r="N348" s="21"/>
      <c r="O348" s="16"/>
      <c r="P348" s="13"/>
      <c r="Q348" s="16"/>
      <c r="R348" s="13"/>
      <c r="S348" s="16"/>
    </row>
    <row r="349" spans="1:19" x14ac:dyDescent="0.25">
      <c r="A349" s="13"/>
      <c r="E349" s="41">
        <v>-5.070797554598383</v>
      </c>
      <c r="F349" s="42">
        <v>0.13067357358692538</v>
      </c>
      <c r="G349" s="39">
        <v>809.77097059200003</v>
      </c>
      <c r="I349" s="13"/>
      <c r="J349" s="16"/>
      <c r="K349" s="13"/>
      <c r="L349" s="16"/>
      <c r="M349" s="20"/>
      <c r="N349" s="21"/>
      <c r="O349" s="16"/>
      <c r="P349" s="13"/>
      <c r="Q349" s="16"/>
      <c r="R349" s="13"/>
      <c r="S349" s="16"/>
    </row>
    <row r="350" spans="1:19" x14ac:dyDescent="0.25">
      <c r="A350" s="13"/>
      <c r="E350" s="41">
        <v>-3.1931175514219312</v>
      </c>
      <c r="F350" s="42">
        <v>0.15023100578455834</v>
      </c>
      <c r="G350" s="39">
        <v>903.88579948799998</v>
      </c>
      <c r="I350" s="13"/>
      <c r="J350" s="16"/>
      <c r="K350" s="13"/>
      <c r="L350" s="16"/>
      <c r="M350" s="20"/>
      <c r="N350" s="21"/>
      <c r="O350" s="16"/>
      <c r="P350" s="13"/>
      <c r="Q350" s="16"/>
      <c r="R350" s="13"/>
      <c r="S350" s="16"/>
    </row>
    <row r="351" spans="1:19" x14ac:dyDescent="0.25">
      <c r="A351" s="13"/>
      <c r="E351" s="41">
        <v>-5.5803749443605888</v>
      </c>
      <c r="F351" s="42">
        <v>0.12217764194077572</v>
      </c>
      <c r="G351" s="39">
        <v>771.41378412799997</v>
      </c>
      <c r="I351" s="13"/>
      <c r="J351" s="16"/>
      <c r="K351" s="13"/>
      <c r="L351" s="16"/>
      <c r="M351" s="20"/>
      <c r="N351" s="21"/>
      <c r="O351" s="16"/>
      <c r="P351" s="13"/>
      <c r="Q351" s="16"/>
      <c r="R351" s="13"/>
      <c r="S351" s="16"/>
    </row>
    <row r="352" spans="1:19" x14ac:dyDescent="0.25">
      <c r="A352" s="13"/>
      <c r="E352" s="41">
        <v>-5.4880134154455806</v>
      </c>
      <c r="F352" s="42">
        <v>0.12437863077706555</v>
      </c>
      <c r="G352" s="39">
        <v>619.09025782399999</v>
      </c>
      <c r="I352" s="13"/>
      <c r="J352" s="16"/>
      <c r="K352" s="13"/>
      <c r="L352" s="16"/>
      <c r="M352" s="20"/>
      <c r="N352" s="21"/>
      <c r="O352" s="16"/>
      <c r="P352" s="13"/>
      <c r="Q352" s="16"/>
      <c r="R352" s="13"/>
      <c r="S352" s="16"/>
    </row>
    <row r="353" spans="1:19" x14ac:dyDescent="0.25">
      <c r="A353" s="13"/>
      <c r="E353" s="41">
        <v>-5.9013971909511742</v>
      </c>
      <c r="F353" s="42">
        <v>0.12110683050570517</v>
      </c>
      <c r="G353" s="39">
        <v>589.02239337599997</v>
      </c>
      <c r="I353" s="13"/>
      <c r="J353" s="16"/>
      <c r="K353" s="13"/>
      <c r="L353" s="16"/>
      <c r="M353" s="20"/>
      <c r="N353" s="21"/>
      <c r="O353" s="16"/>
      <c r="P353" s="13"/>
      <c r="Q353" s="16"/>
      <c r="R353" s="13"/>
      <c r="S353" s="16"/>
    </row>
    <row r="354" spans="1:19" x14ac:dyDescent="0.25">
      <c r="A354" s="13"/>
      <c r="E354" s="41">
        <v>-5.9492492644270811</v>
      </c>
      <c r="F354" s="42">
        <v>0.12987941786133783</v>
      </c>
      <c r="G354" s="39">
        <v>587.12552656000003</v>
      </c>
      <c r="I354" s="13"/>
      <c r="J354" s="16"/>
      <c r="K354" s="13"/>
      <c r="L354" s="16"/>
      <c r="M354" s="20"/>
      <c r="N354" s="21"/>
      <c r="O354" s="16"/>
      <c r="P354" s="13"/>
      <c r="Q354" s="16"/>
      <c r="R354" s="13"/>
      <c r="S354" s="16"/>
    </row>
    <row r="355" spans="1:19" x14ac:dyDescent="0.25">
      <c r="A355" s="13"/>
      <c r="E355" s="41">
        <v>-5.9943572798000222</v>
      </c>
      <c r="F355" s="42">
        <v>0.12091766913242913</v>
      </c>
      <c r="G355" s="39">
        <v>785.75919017600006</v>
      </c>
      <c r="H355" t="s">
        <v>26</v>
      </c>
      <c r="I355" s="17">
        <f>AVERAGE(E347:E355)</f>
        <v>-5.0844957513306062</v>
      </c>
      <c r="J355" s="19">
        <f>AVERAGE(G347:G355)</f>
        <v>619.43748593557336</v>
      </c>
      <c r="K355" s="17">
        <f>MAX(E347:E355)-MIN(E347:E355)</f>
        <v>2.801239728378091</v>
      </c>
      <c r="L355" s="19">
        <f>MAX(G347:G355)-MIN(G347:G355)</f>
        <v>888.68645963583992</v>
      </c>
      <c r="M355" s="20">
        <v>1</v>
      </c>
      <c r="N355" s="21"/>
      <c r="O355" s="16"/>
      <c r="P355" s="17">
        <f>MEDIAN(E347:E355)</f>
        <v>-5.4880134154455806</v>
      </c>
      <c r="Q355" s="19">
        <f>MEDIAN(G347:G355)</f>
        <v>619.09025782399999</v>
      </c>
      <c r="R355" s="13"/>
      <c r="S355" s="16"/>
    </row>
    <row r="356" spans="1:19" x14ac:dyDescent="0.25">
      <c r="A356" s="44" t="s">
        <v>75</v>
      </c>
      <c r="B356" s="46" t="s">
        <v>98</v>
      </c>
      <c r="C356" s="46" t="s">
        <v>23</v>
      </c>
      <c r="D356" s="46" t="s">
        <v>77</v>
      </c>
      <c r="E356" s="41">
        <v>-5.0935219920525965</v>
      </c>
      <c r="F356" s="42">
        <v>0.12616474218110857</v>
      </c>
      <c r="G356" s="54">
        <v>31.99</v>
      </c>
      <c r="H356" t="s">
        <v>30</v>
      </c>
      <c r="I356" s="13"/>
      <c r="J356" s="16"/>
      <c r="K356" s="13"/>
      <c r="L356" s="16"/>
      <c r="M356" s="20"/>
      <c r="N356" s="21"/>
      <c r="O356" s="16"/>
      <c r="P356" s="13"/>
      <c r="Q356" s="16"/>
      <c r="R356" s="13"/>
      <c r="S356" s="16"/>
    </row>
    <row r="357" spans="1:19" x14ac:dyDescent="0.25">
      <c r="A357" s="44"/>
      <c r="B357" s="46" t="s">
        <v>95</v>
      </c>
      <c r="C357" s="46"/>
      <c r="D357" s="46"/>
      <c r="E357" s="41">
        <v>-4.6357881612070218</v>
      </c>
      <c r="F357" s="42">
        <v>0.14777647829666124</v>
      </c>
      <c r="G357" s="39">
        <v>34.033399917120001</v>
      </c>
      <c r="I357" s="13"/>
      <c r="J357" s="16"/>
      <c r="K357" s="13"/>
      <c r="L357" s="16"/>
      <c r="M357" s="20"/>
      <c r="N357" s="21"/>
      <c r="O357" s="16"/>
      <c r="P357" s="13"/>
      <c r="Q357" s="16"/>
      <c r="R357" s="13"/>
      <c r="S357" s="16"/>
    </row>
    <row r="358" spans="1:19" x14ac:dyDescent="0.25">
      <c r="A358" s="13"/>
      <c r="E358" s="41">
        <v>-4.8834274444492509</v>
      </c>
      <c r="F358" s="42">
        <v>0.13920946685380847</v>
      </c>
      <c r="G358" s="39">
        <v>36.051693567999997</v>
      </c>
      <c r="I358" s="13"/>
      <c r="J358" s="16"/>
      <c r="K358" s="13"/>
      <c r="L358" s="16"/>
      <c r="M358" s="20"/>
      <c r="N358" s="21"/>
      <c r="O358" s="16"/>
      <c r="P358" s="13"/>
      <c r="Q358" s="16"/>
      <c r="R358" s="13"/>
      <c r="S358" s="16"/>
    </row>
    <row r="359" spans="1:19" x14ac:dyDescent="0.25">
      <c r="A359" s="13"/>
      <c r="E359" s="41">
        <v>-4.6341267430017874</v>
      </c>
      <c r="F359" s="42">
        <v>0.13125696620540336</v>
      </c>
      <c r="G359" s="39">
        <v>42.754564287999997</v>
      </c>
      <c r="I359" s="13"/>
      <c r="J359" s="16"/>
      <c r="K359" s="13"/>
      <c r="L359" s="16"/>
      <c r="M359" s="20"/>
      <c r="N359" s="21"/>
      <c r="O359" s="16"/>
      <c r="P359" s="13"/>
      <c r="Q359" s="16"/>
      <c r="R359" s="13"/>
      <c r="S359" s="16"/>
    </row>
    <row r="360" spans="1:19" x14ac:dyDescent="0.25">
      <c r="A360" s="27"/>
      <c r="B360" s="28"/>
      <c r="C360" s="28"/>
      <c r="D360" s="28"/>
      <c r="E360" s="49">
        <v>-4.1890204784988949</v>
      </c>
      <c r="F360" s="50">
        <v>0.13631982549655644</v>
      </c>
      <c r="G360" s="47">
        <v>7.1056602867200001</v>
      </c>
      <c r="H360" s="28"/>
      <c r="I360" s="32">
        <f>AVERAGE(E356:E360)</f>
        <v>-4.6871769638419094</v>
      </c>
      <c r="J360" s="34">
        <f>AVERAGE(G356:G360)</f>
        <v>30.387063611967999</v>
      </c>
      <c r="K360" s="32">
        <f>MAX(E356:E360)-MIN(E356:E360)</f>
        <v>0.90450151355370156</v>
      </c>
      <c r="L360" s="34">
        <f>MAX(G356:G360)-MIN(G356:G360)</f>
        <v>35.648904001279995</v>
      </c>
      <c r="M360" s="35"/>
      <c r="N360" s="36">
        <v>1</v>
      </c>
      <c r="O360" s="31"/>
      <c r="P360" s="32">
        <f>MEDIAN(E356:E360)</f>
        <v>-4.6357881612070218</v>
      </c>
      <c r="Q360" s="34">
        <f>MEDIAN(G356:G360)</f>
        <v>34.033399917120001</v>
      </c>
      <c r="R360" s="32">
        <f>AVERAGE(P266:P360)</f>
        <v>-5.0712992208072407</v>
      </c>
      <c r="S360" s="34">
        <f t="shared" ref="S360" si="2">AVERAGE(Q266:Q360)</f>
        <v>402.82684328304003</v>
      </c>
    </row>
    <row r="361" spans="1:19" x14ac:dyDescent="0.25">
      <c r="A361" s="6" t="s">
        <v>99</v>
      </c>
      <c r="B361" s="9" t="s">
        <v>100</v>
      </c>
      <c r="C361" s="9" t="s">
        <v>23</v>
      </c>
      <c r="D361" s="9" t="s">
        <v>101</v>
      </c>
      <c r="E361" s="51">
        <v>-3.9903721333730546</v>
      </c>
      <c r="F361" s="52">
        <v>0.12100845022805473</v>
      </c>
      <c r="G361" s="38">
        <v>258.73294937920002</v>
      </c>
      <c r="H361" s="9" t="s">
        <v>25</v>
      </c>
      <c r="I361" s="6"/>
      <c r="J361" s="12"/>
      <c r="K361" s="6"/>
      <c r="L361" s="12"/>
      <c r="M361" s="6"/>
      <c r="N361" s="9"/>
      <c r="O361" s="12"/>
      <c r="P361" s="6"/>
      <c r="Q361" s="12"/>
      <c r="R361" s="6"/>
      <c r="S361" s="12"/>
    </row>
    <row r="362" spans="1:19" x14ac:dyDescent="0.25">
      <c r="A362" s="13"/>
      <c r="B362" t="s">
        <v>102</v>
      </c>
      <c r="E362" s="41">
        <v>-3.2621316232556152</v>
      </c>
      <c r="F362" s="42">
        <v>0.12185178514862885</v>
      </c>
      <c r="G362" s="39">
        <v>217.35308740480002</v>
      </c>
      <c r="I362" s="13"/>
      <c r="J362" s="16"/>
      <c r="K362" s="13"/>
      <c r="L362" s="16"/>
      <c r="M362" s="13"/>
      <c r="O362" s="16"/>
      <c r="P362" s="13"/>
      <c r="Q362" s="16"/>
      <c r="R362" s="13"/>
      <c r="S362" s="16"/>
    </row>
    <row r="363" spans="1:19" x14ac:dyDescent="0.25">
      <c r="A363" s="13"/>
      <c r="E363" s="41">
        <v>-3.2284848117143383</v>
      </c>
      <c r="F363" s="42">
        <v>0.13697317378612353</v>
      </c>
      <c r="G363" s="39">
        <v>168.85787035839999</v>
      </c>
      <c r="I363" s="13"/>
      <c r="J363" s="16"/>
      <c r="K363" s="13"/>
      <c r="L363" s="16"/>
      <c r="M363" s="13"/>
      <c r="O363" s="16"/>
      <c r="P363" s="13"/>
      <c r="Q363" s="16"/>
      <c r="R363" s="13"/>
      <c r="S363" s="16"/>
    </row>
    <row r="364" spans="1:19" x14ac:dyDescent="0.25">
      <c r="A364" s="13"/>
      <c r="E364" s="41">
        <v>-3.6023208970858978</v>
      </c>
      <c r="F364" s="42">
        <v>0.13670137389483838</v>
      </c>
      <c r="G364" s="39">
        <v>10.742790165759999</v>
      </c>
      <c r="I364" s="13"/>
      <c r="J364" s="16"/>
      <c r="K364" s="13"/>
      <c r="L364" s="16"/>
      <c r="M364" s="13"/>
      <c r="O364" s="16"/>
      <c r="P364" s="13"/>
      <c r="Q364" s="16"/>
      <c r="R364" s="13"/>
      <c r="S364" s="16"/>
    </row>
    <row r="365" spans="1:19" x14ac:dyDescent="0.25">
      <c r="A365" s="13"/>
      <c r="E365" s="41">
        <v>-3.9577693163882488</v>
      </c>
      <c r="F365" s="42">
        <v>0.1258477470637103</v>
      </c>
      <c r="G365" s="39">
        <v>360.66249776000001</v>
      </c>
      <c r="I365" s="13"/>
      <c r="J365" s="16"/>
      <c r="K365" s="13"/>
      <c r="L365" s="16"/>
      <c r="M365" s="13"/>
      <c r="O365" s="16"/>
      <c r="P365" s="13"/>
      <c r="Q365" s="16"/>
      <c r="R365" s="13"/>
      <c r="S365" s="16"/>
    </row>
    <row r="366" spans="1:19" x14ac:dyDescent="0.25">
      <c r="A366" s="13"/>
      <c r="E366" s="41">
        <v>-4.3682765591902539</v>
      </c>
      <c r="F366" s="42">
        <v>0.13712403226165132</v>
      </c>
      <c r="G366" s="39">
        <v>142.5490150944</v>
      </c>
      <c r="H366" t="s">
        <v>26</v>
      </c>
      <c r="I366" s="17">
        <f>AVERAGE(E361:E366)</f>
        <v>-3.7348925568345681</v>
      </c>
      <c r="J366" s="19">
        <f>AVERAGE(G361:G366)</f>
        <v>193.14970169375999</v>
      </c>
      <c r="K366" s="17">
        <f>MAX(E361:E366)-MIN(E361:E366)</f>
        <v>1.1397917474759156</v>
      </c>
      <c r="L366" s="19">
        <f>MAX(G361:G366)-MIN(G361:G366)</f>
        <v>349.91970759423998</v>
      </c>
      <c r="M366" s="20">
        <v>1</v>
      </c>
      <c r="N366" s="21"/>
      <c r="O366" s="16"/>
      <c r="P366" s="17">
        <f>MEDIAN(E361:E366)</f>
        <v>-3.7800451067370733</v>
      </c>
      <c r="Q366" s="19">
        <f>MEDIAN(G361:G366)</f>
        <v>193.10547888159999</v>
      </c>
      <c r="R366" s="13"/>
      <c r="S366" s="16"/>
    </row>
    <row r="367" spans="1:19" x14ac:dyDescent="0.25">
      <c r="A367" s="13" t="s">
        <v>99</v>
      </c>
      <c r="B367" t="s">
        <v>103</v>
      </c>
      <c r="C367" t="s">
        <v>23</v>
      </c>
      <c r="D367" t="s">
        <v>101</v>
      </c>
      <c r="E367" s="41">
        <v>-3.9497999045970955</v>
      </c>
      <c r="F367" s="42">
        <v>0.12833929538115596</v>
      </c>
      <c r="G367" s="39">
        <v>370.90094863999997</v>
      </c>
      <c r="H367" t="s">
        <v>25</v>
      </c>
      <c r="I367" s="13"/>
      <c r="J367" s="16"/>
      <c r="K367" s="13"/>
      <c r="L367" s="16"/>
      <c r="M367" s="20"/>
      <c r="N367" s="21"/>
      <c r="O367" s="16"/>
      <c r="P367" s="13"/>
      <c r="Q367" s="16"/>
      <c r="R367" s="13"/>
      <c r="S367" s="16"/>
    </row>
    <row r="368" spans="1:19" x14ac:dyDescent="0.25">
      <c r="A368" s="13"/>
      <c r="B368" t="s">
        <v>102</v>
      </c>
      <c r="E368" s="41">
        <v>-4.2689856997600861</v>
      </c>
      <c r="F368" s="42">
        <v>0.14169020398467072</v>
      </c>
      <c r="G368" s="39">
        <v>244.72465107839997</v>
      </c>
      <c r="I368" s="13"/>
      <c r="J368" s="16"/>
      <c r="K368" s="13"/>
      <c r="L368" s="16"/>
      <c r="M368" s="20"/>
      <c r="N368" s="21"/>
      <c r="O368" s="16"/>
      <c r="P368" s="13"/>
      <c r="Q368" s="16"/>
      <c r="R368" s="13"/>
      <c r="S368" s="16"/>
    </row>
    <row r="369" spans="1:19" x14ac:dyDescent="0.25">
      <c r="A369" s="13"/>
      <c r="E369" s="41">
        <v>-4.0658669128169622</v>
      </c>
      <c r="F369" s="42">
        <v>0.12199338309262681</v>
      </c>
      <c r="G369" s="39">
        <v>221.80444596160001</v>
      </c>
      <c r="I369" s="13"/>
      <c r="J369" s="16"/>
      <c r="K369" s="13"/>
      <c r="L369" s="16"/>
      <c r="M369" s="20"/>
      <c r="N369" s="21"/>
      <c r="O369" s="16"/>
      <c r="P369" s="13"/>
      <c r="Q369" s="16"/>
      <c r="R369" s="13"/>
      <c r="S369" s="16"/>
    </row>
    <row r="370" spans="1:19" x14ac:dyDescent="0.25">
      <c r="A370" s="13"/>
      <c r="E370" s="41">
        <v>-4.0671002180031612</v>
      </c>
      <c r="F370" s="42">
        <v>0.12690686317567068</v>
      </c>
      <c r="G370" s="39">
        <v>382.42139808000002</v>
      </c>
      <c r="I370" s="13"/>
      <c r="J370" s="16"/>
      <c r="K370" s="13"/>
      <c r="L370" s="16"/>
      <c r="M370" s="20"/>
      <c r="N370" s="21"/>
      <c r="O370" s="16"/>
      <c r="P370" s="13"/>
      <c r="Q370" s="16"/>
      <c r="R370" s="13"/>
      <c r="S370" s="16"/>
    </row>
    <row r="371" spans="1:19" x14ac:dyDescent="0.25">
      <c r="A371" s="13"/>
      <c r="E371" s="41">
        <v>-4.0735277721886121</v>
      </c>
      <c r="F371" s="42">
        <v>0.12313140235598066</v>
      </c>
      <c r="G371" s="39">
        <v>5.3808197891200003</v>
      </c>
      <c r="H371" t="s">
        <v>26</v>
      </c>
      <c r="I371" s="17">
        <f>AVERAGE(E367:E371)</f>
        <v>-4.0850561014731834</v>
      </c>
      <c r="J371" s="19">
        <f>AVERAGE(G367:G371)</f>
        <v>245.046452709824</v>
      </c>
      <c r="K371" s="17">
        <f>MAX(E367:E371)-MIN(E367:E371)</f>
        <v>0.31918579516299062</v>
      </c>
      <c r="L371" s="19">
        <f>MAX(G367:G371)-MIN(G367:G371)</f>
        <v>377.04057829088003</v>
      </c>
      <c r="M371" s="20">
        <v>1</v>
      </c>
      <c r="N371" s="21"/>
      <c r="O371" s="16"/>
      <c r="P371" s="17">
        <f>MEDIAN(E367:E371)</f>
        <v>-4.0671002180031612</v>
      </c>
      <c r="Q371" s="19">
        <f>MEDIAN(G367:G371)</f>
        <v>244.72465107839997</v>
      </c>
      <c r="R371" s="13"/>
      <c r="S371" s="16"/>
    </row>
    <row r="372" spans="1:19" x14ac:dyDescent="0.25">
      <c r="A372" s="13" t="s">
        <v>99</v>
      </c>
      <c r="B372" t="s">
        <v>104</v>
      </c>
      <c r="C372" t="s">
        <v>23</v>
      </c>
      <c r="D372" t="s">
        <v>101</v>
      </c>
      <c r="E372" s="41">
        <v>-2.0414086108427876</v>
      </c>
      <c r="F372" s="42">
        <v>0.12262068095783679</v>
      </c>
      <c r="G372" s="39">
        <v>988.15081071999998</v>
      </c>
      <c r="H372" t="s">
        <v>25</v>
      </c>
      <c r="I372" s="13"/>
      <c r="J372" s="16"/>
      <c r="K372" s="13"/>
      <c r="L372" s="16"/>
      <c r="M372" s="20"/>
      <c r="N372" s="21"/>
      <c r="O372" s="16"/>
      <c r="P372" s="13"/>
      <c r="Q372" s="16"/>
      <c r="R372" s="13"/>
      <c r="S372" s="16"/>
    </row>
    <row r="373" spans="1:19" x14ac:dyDescent="0.25">
      <c r="A373" s="13"/>
      <c r="B373" t="s">
        <v>102</v>
      </c>
      <c r="E373" s="41">
        <v>-2.180455849400742</v>
      </c>
      <c r="F373" s="42">
        <v>0.12182182237288194</v>
      </c>
      <c r="G373" s="39">
        <v>1003.0672410240001</v>
      </c>
      <c r="I373" s="13"/>
      <c r="J373" s="16"/>
      <c r="K373" s="13"/>
      <c r="L373" s="16"/>
      <c r="M373" s="20"/>
      <c r="N373" s="21"/>
      <c r="O373" s="16"/>
      <c r="P373" s="13"/>
      <c r="Q373" s="16"/>
      <c r="R373" s="13"/>
      <c r="S373" s="16"/>
    </row>
    <row r="374" spans="1:19" x14ac:dyDescent="0.25">
      <c r="A374" s="13"/>
      <c r="E374" s="41">
        <v>-2.0149483958491476</v>
      </c>
      <c r="F374" s="42">
        <v>0.13985277998890261</v>
      </c>
      <c r="G374" s="39">
        <v>583.53137081599994</v>
      </c>
      <c r="I374" s="13"/>
      <c r="J374" s="16"/>
      <c r="K374" s="13"/>
      <c r="L374" s="16"/>
      <c r="M374" s="20"/>
      <c r="N374" s="21"/>
      <c r="O374" s="16"/>
      <c r="P374" s="13"/>
      <c r="Q374" s="16"/>
      <c r="R374" s="13"/>
      <c r="S374" s="16"/>
    </row>
    <row r="375" spans="1:19" x14ac:dyDescent="0.25">
      <c r="A375" s="13"/>
      <c r="E375" s="41">
        <v>-3.8824936316399494</v>
      </c>
      <c r="F375" s="42">
        <v>0.13068186487133554</v>
      </c>
      <c r="G375" s="39">
        <v>37.811240976000001</v>
      </c>
      <c r="H375" t="s">
        <v>26</v>
      </c>
      <c r="I375" s="17">
        <f>AVERAGE(E372:E375)</f>
        <v>-2.5298266219331564</v>
      </c>
      <c r="J375" s="19">
        <f>AVERAGE(G372:G375)</f>
        <v>653.14016588400011</v>
      </c>
      <c r="K375" s="17">
        <f>MAX(E372:E375)-MIN(E372:E375)</f>
        <v>1.8675452357908018</v>
      </c>
      <c r="L375" s="19">
        <f>MAX(G372:G375)-MIN(G372:G375)</f>
        <v>965.25600004800003</v>
      </c>
      <c r="M375" s="20">
        <v>1</v>
      </c>
      <c r="N375" s="21"/>
      <c r="O375" s="16"/>
      <c r="P375" s="17">
        <f>MEDIAN(E372:E375)</f>
        <v>-2.1109322301217648</v>
      </c>
      <c r="Q375" s="19">
        <f>MEDIAN(G372:G375)</f>
        <v>785.84109076799996</v>
      </c>
      <c r="R375" s="13"/>
      <c r="S375" s="16"/>
    </row>
    <row r="376" spans="1:19" x14ac:dyDescent="0.25">
      <c r="A376" s="13" t="s">
        <v>99</v>
      </c>
      <c r="B376" t="s">
        <v>105</v>
      </c>
      <c r="C376" t="s">
        <v>23</v>
      </c>
      <c r="D376" t="s">
        <v>101</v>
      </c>
      <c r="E376" s="41">
        <v>-6.717105339755336</v>
      </c>
      <c r="F376" s="42">
        <v>0.15367313926174606</v>
      </c>
      <c r="G376" s="39">
        <v>319.70441506560002</v>
      </c>
      <c r="H376" t="s">
        <v>25</v>
      </c>
      <c r="I376" s="13"/>
      <c r="J376" s="16"/>
      <c r="K376" s="13"/>
      <c r="L376" s="16"/>
      <c r="M376" s="20"/>
      <c r="N376" s="21"/>
      <c r="O376" s="16"/>
      <c r="P376" s="13"/>
      <c r="Q376" s="16"/>
      <c r="R376" s="13"/>
      <c r="S376" s="16"/>
    </row>
    <row r="377" spans="1:19" x14ac:dyDescent="0.25">
      <c r="A377" s="13"/>
      <c r="B377" t="s">
        <v>102</v>
      </c>
      <c r="E377" s="41">
        <v>-4.736397574724216</v>
      </c>
      <c r="F377" s="42">
        <v>0.12416329338357773</v>
      </c>
      <c r="G377" s="39">
        <v>14.227009710399999</v>
      </c>
      <c r="I377" s="13"/>
      <c r="J377" s="16"/>
      <c r="K377" s="13"/>
      <c r="L377" s="16"/>
      <c r="M377" s="20"/>
      <c r="N377" s="21"/>
      <c r="O377" s="16"/>
      <c r="P377" s="13"/>
      <c r="Q377" s="16"/>
      <c r="R377" s="13"/>
      <c r="S377" s="16"/>
    </row>
    <row r="378" spans="1:19" x14ac:dyDescent="0.25">
      <c r="A378" s="13"/>
      <c r="E378" s="41">
        <v>-4.7963443493046487</v>
      </c>
      <c r="F378" s="42">
        <v>0.13890835285127529</v>
      </c>
      <c r="G378" s="39">
        <v>37.287392863999997</v>
      </c>
      <c r="H378" t="s">
        <v>26</v>
      </c>
      <c r="I378" s="17">
        <f>AVERAGE(E376:E378)</f>
        <v>-5.4166157545947335</v>
      </c>
      <c r="J378" s="19">
        <f>AVERAGE(G376:G378)</f>
        <v>123.73960588</v>
      </c>
      <c r="K378" s="17">
        <f>MAX(E376:E378)-MIN(E376:E378)</f>
        <v>1.98070776503112</v>
      </c>
      <c r="L378" s="19">
        <f>MAX(G376:G378)-MIN(G376:G378)</f>
        <v>305.47740535520001</v>
      </c>
      <c r="M378" s="20">
        <v>1</v>
      </c>
      <c r="N378" s="21"/>
      <c r="O378" s="16"/>
      <c r="P378" s="17">
        <f>MEDIAN(E376:E378)</f>
        <v>-4.7963443493046487</v>
      </c>
      <c r="Q378" s="19">
        <f>MEDIAN(G376:G378)</f>
        <v>37.287392863999997</v>
      </c>
      <c r="R378" s="13"/>
      <c r="S378" s="16"/>
    </row>
    <row r="379" spans="1:19" x14ac:dyDescent="0.25">
      <c r="A379" s="13" t="s">
        <v>99</v>
      </c>
      <c r="B379" t="s">
        <v>106</v>
      </c>
      <c r="C379" t="s">
        <v>23</v>
      </c>
      <c r="D379" t="s">
        <v>101</v>
      </c>
      <c r="E379" s="41">
        <v>-3.8629833730047247</v>
      </c>
      <c r="F379" s="42">
        <v>0.120985954481748</v>
      </c>
      <c r="G379" s="39">
        <v>1028.073754112</v>
      </c>
      <c r="H379" s="40" t="s">
        <v>25</v>
      </c>
      <c r="I379" s="13"/>
      <c r="J379" s="16"/>
      <c r="K379" s="13"/>
      <c r="L379" s="16"/>
      <c r="M379" s="20"/>
      <c r="N379" s="21"/>
      <c r="O379" s="16"/>
      <c r="P379" s="13"/>
      <c r="Q379" s="16"/>
      <c r="R379" s="13"/>
      <c r="S379" s="16"/>
    </row>
    <row r="380" spans="1:19" x14ac:dyDescent="0.25">
      <c r="A380" s="13"/>
      <c r="B380" t="s">
        <v>102</v>
      </c>
      <c r="E380" s="41">
        <v>-3.6477131457568479</v>
      </c>
      <c r="F380" s="42">
        <v>0.14012898552062666</v>
      </c>
      <c r="G380" s="39">
        <v>584.61940351999999</v>
      </c>
      <c r="H380" s="40"/>
      <c r="I380" s="13"/>
      <c r="J380" s="16"/>
      <c r="K380" s="13"/>
      <c r="L380" s="16"/>
      <c r="M380" s="20"/>
      <c r="N380" s="21"/>
      <c r="O380" s="16"/>
      <c r="P380" s="13"/>
      <c r="Q380" s="16"/>
      <c r="R380" s="13"/>
      <c r="S380" s="16"/>
    </row>
    <row r="381" spans="1:19" x14ac:dyDescent="0.25">
      <c r="A381" s="13"/>
      <c r="E381" s="41">
        <v>-3.6434580202380218</v>
      </c>
      <c r="F381" s="42">
        <v>0.12113214413105054</v>
      </c>
      <c r="G381" s="39">
        <v>242.56380830719999</v>
      </c>
      <c r="H381" s="40"/>
      <c r="I381" s="13"/>
      <c r="J381" s="16"/>
      <c r="K381" s="13"/>
      <c r="L381" s="16"/>
      <c r="M381" s="20"/>
      <c r="N381" s="21"/>
      <c r="O381" s="16"/>
      <c r="P381" s="13"/>
      <c r="Q381" s="16"/>
      <c r="R381" s="13"/>
      <c r="S381" s="16"/>
    </row>
    <row r="382" spans="1:19" x14ac:dyDescent="0.25">
      <c r="A382" s="13"/>
      <c r="E382" s="41">
        <v>-3.5244266405052294</v>
      </c>
      <c r="F382" s="42">
        <v>0.12128711088905696</v>
      </c>
      <c r="G382" s="39">
        <v>147.887916512</v>
      </c>
      <c r="H382" s="40"/>
      <c r="I382" s="13"/>
      <c r="J382" s="16"/>
      <c r="K382" s="13"/>
      <c r="L382" s="16"/>
      <c r="M382" s="20"/>
      <c r="N382" s="21"/>
      <c r="O382" s="16"/>
      <c r="P382" s="13"/>
      <c r="Q382" s="16"/>
      <c r="R382" s="13"/>
      <c r="S382" s="16"/>
    </row>
    <row r="383" spans="1:19" x14ac:dyDescent="0.25">
      <c r="A383" s="13"/>
      <c r="E383" s="41">
        <v>-4.2304475693050181</v>
      </c>
      <c r="F383" s="42">
        <v>0.13946518863810567</v>
      </c>
      <c r="G383" s="39">
        <v>15.503715422719999</v>
      </c>
      <c r="H383" s="40" t="s">
        <v>26</v>
      </c>
      <c r="I383" s="17">
        <f>AVERAGE(E379:E383)</f>
        <v>-3.7818057497619684</v>
      </c>
      <c r="J383" s="19">
        <f>AVERAGE(G379:G383)</f>
        <v>403.72971957478393</v>
      </c>
      <c r="K383" s="17">
        <f>MAX(E379:E383)-MIN(E379:E383)</f>
        <v>0.70602092879978873</v>
      </c>
      <c r="L383" s="19">
        <f>MAX(G379:G383)-MIN(G379:G383)</f>
        <v>1012.57003868928</v>
      </c>
      <c r="M383" s="20"/>
      <c r="N383" s="21"/>
      <c r="O383" s="16"/>
      <c r="P383" s="17">
        <f>MEDIAN(E379:E383)</f>
        <v>-3.6477131457568479</v>
      </c>
      <c r="Q383" s="19">
        <f>MEDIAN(G379:G383)</f>
        <v>242.56380830719999</v>
      </c>
      <c r="R383" s="13"/>
      <c r="S383" s="16"/>
    </row>
    <row r="384" spans="1:19" x14ac:dyDescent="0.25">
      <c r="A384" s="13" t="s">
        <v>99</v>
      </c>
      <c r="B384" t="s">
        <v>107</v>
      </c>
      <c r="C384" t="s">
        <v>23</v>
      </c>
      <c r="D384" t="s">
        <v>101</v>
      </c>
      <c r="E384" s="41">
        <v>-4.3564319754767489</v>
      </c>
      <c r="F384" s="42">
        <v>0.13638094625148925</v>
      </c>
      <c r="G384" s="39">
        <v>34.565038231039999</v>
      </c>
      <c r="H384" t="s">
        <v>30</v>
      </c>
      <c r="I384" s="13"/>
      <c r="J384" s="16"/>
      <c r="K384" s="13"/>
      <c r="L384" s="16"/>
      <c r="M384" s="20"/>
      <c r="N384" s="21"/>
      <c r="O384" s="16"/>
      <c r="P384" s="13"/>
      <c r="Q384" s="16"/>
      <c r="R384" s="13"/>
      <c r="S384" s="16"/>
    </row>
    <row r="385" spans="1:19" x14ac:dyDescent="0.25">
      <c r="A385" s="13"/>
      <c r="B385" t="s">
        <v>108</v>
      </c>
      <c r="E385" s="41">
        <v>-4.0894309590859823</v>
      </c>
      <c r="F385" s="42">
        <v>0.13492964372822008</v>
      </c>
      <c r="G385" s="39">
        <v>26.64859014368</v>
      </c>
      <c r="I385" s="13"/>
      <c r="J385" s="16"/>
      <c r="K385" s="13"/>
      <c r="L385" s="16"/>
      <c r="M385" s="20"/>
      <c r="N385" s="21"/>
      <c r="O385" s="16"/>
      <c r="P385" s="13"/>
      <c r="Q385" s="16"/>
      <c r="R385" s="13"/>
      <c r="S385" s="16"/>
    </row>
    <row r="386" spans="1:19" x14ac:dyDescent="0.25">
      <c r="A386" s="13"/>
      <c r="E386" s="41">
        <v>-4.7496669368604083</v>
      </c>
      <c r="F386" s="42">
        <v>0.14960920634188926</v>
      </c>
      <c r="G386" s="39">
        <v>46.769552281599999</v>
      </c>
      <c r="I386" s="13"/>
      <c r="J386" s="16"/>
      <c r="K386" s="13"/>
      <c r="L386" s="16"/>
      <c r="M386" s="20"/>
      <c r="N386" s="21"/>
      <c r="O386" s="16"/>
      <c r="P386" s="13"/>
      <c r="Q386" s="16"/>
      <c r="R386" s="13"/>
      <c r="S386" s="16"/>
    </row>
    <row r="387" spans="1:19" x14ac:dyDescent="0.25">
      <c r="A387" s="13"/>
      <c r="E387" s="41">
        <v>-3.7934830947217169</v>
      </c>
      <c r="F387" s="42">
        <v>0.15558986236005995</v>
      </c>
      <c r="G387" s="39">
        <v>21.278748892159999</v>
      </c>
      <c r="I387" s="13"/>
      <c r="J387" s="16"/>
      <c r="K387" s="13"/>
      <c r="L387" s="16"/>
      <c r="M387" s="20"/>
      <c r="N387" s="21"/>
      <c r="O387" s="16"/>
      <c r="P387" s="13"/>
      <c r="Q387" s="16"/>
      <c r="R387" s="13"/>
      <c r="S387" s="16"/>
    </row>
    <row r="388" spans="1:19" x14ac:dyDescent="0.25">
      <c r="A388" s="13"/>
      <c r="E388" s="41">
        <v>-3.9466476000458162</v>
      </c>
      <c r="F388" s="42">
        <v>0.1291298768744476</v>
      </c>
      <c r="G388" s="39">
        <v>25.461242010879999</v>
      </c>
      <c r="I388" s="17">
        <f>AVERAGE(E384:E388)</f>
        <v>-4.1871321132381336</v>
      </c>
      <c r="J388" s="19">
        <f>AVERAGE(G384:G388)</f>
        <v>30.944634311872001</v>
      </c>
      <c r="K388" s="17">
        <f>MAX(E384:E388)-MIN(E384:E388)</f>
        <v>0.95618384213869145</v>
      </c>
      <c r="L388" s="19">
        <f>MAX(G384:G388)-MIN(G384:G388)</f>
        <v>25.49080338944</v>
      </c>
      <c r="M388" s="20"/>
      <c r="N388" s="21">
        <v>1</v>
      </c>
      <c r="O388" s="16"/>
      <c r="P388" s="17">
        <f>MEDIAN(E384:E388)</f>
        <v>-4.0894309590859823</v>
      </c>
      <c r="Q388" s="19">
        <f>MEDIAN(G384:G388)</f>
        <v>26.64859014368</v>
      </c>
      <c r="R388" s="13"/>
      <c r="S388" s="16"/>
    </row>
    <row r="389" spans="1:19" x14ac:dyDescent="0.25">
      <c r="A389" s="13" t="s">
        <v>99</v>
      </c>
      <c r="B389" t="s">
        <v>109</v>
      </c>
      <c r="C389" t="s">
        <v>23</v>
      </c>
      <c r="D389" t="s">
        <v>101</v>
      </c>
      <c r="E389" s="41">
        <v>-5.1013195752724894</v>
      </c>
      <c r="F389" s="42">
        <v>0.12661292790096279</v>
      </c>
      <c r="G389" s="39">
        <v>107.406751312</v>
      </c>
      <c r="H389" t="s">
        <v>25</v>
      </c>
      <c r="I389" s="13"/>
      <c r="J389" s="16"/>
      <c r="K389" s="13"/>
      <c r="L389" s="16"/>
      <c r="M389" s="20"/>
      <c r="N389" s="21"/>
      <c r="O389" s="16"/>
      <c r="P389" s="13"/>
      <c r="Q389" s="16"/>
      <c r="R389" s="13"/>
      <c r="S389" s="16"/>
    </row>
    <row r="390" spans="1:19" x14ac:dyDescent="0.25">
      <c r="A390" s="13"/>
      <c r="B390" t="s">
        <v>108</v>
      </c>
      <c r="E390" s="41">
        <v>-4.4668059880847988</v>
      </c>
      <c r="F390" s="42">
        <v>0.12559965756477048</v>
      </c>
      <c r="G390" s="39">
        <v>43.845788835200004</v>
      </c>
      <c r="I390" s="13"/>
      <c r="J390" s="16"/>
      <c r="K390" s="13"/>
      <c r="L390" s="16"/>
      <c r="M390" s="20"/>
      <c r="N390" s="21"/>
      <c r="O390" s="16"/>
      <c r="P390" s="13"/>
      <c r="Q390" s="16"/>
      <c r="R390" s="13"/>
      <c r="S390" s="16"/>
    </row>
    <row r="391" spans="1:19" x14ac:dyDescent="0.25">
      <c r="A391" s="13"/>
      <c r="E391" s="41">
        <v>-5.3384089222701103</v>
      </c>
      <c r="F391" s="42">
        <v>0.12599753337918962</v>
      </c>
      <c r="G391" s="39">
        <v>49.664027935999997</v>
      </c>
      <c r="H391" t="s">
        <v>26</v>
      </c>
      <c r="I391" s="17">
        <f>AVERAGE(E389:E391)</f>
        <v>-4.9688448285424665</v>
      </c>
      <c r="J391" s="19">
        <f>AVERAGE(G389:G391)</f>
        <v>66.972189361066668</v>
      </c>
      <c r="K391" s="17">
        <f>MAX(E389:E391)-MIN(E389:E391)</f>
        <v>0.87160293418531154</v>
      </c>
      <c r="L391" s="19">
        <f>MAX(G389:G391)-MIN(G389:G391)</f>
        <v>63.560962476799993</v>
      </c>
      <c r="M391" s="20">
        <v>1</v>
      </c>
      <c r="N391" s="21"/>
      <c r="O391" s="16"/>
      <c r="P391" s="17">
        <f>MEDIAN(E389:E391)</f>
        <v>-5.1013195752724894</v>
      </c>
      <c r="Q391" s="19">
        <f>MEDIAN(G389:G391)</f>
        <v>49.664027935999997</v>
      </c>
      <c r="R391" s="13"/>
      <c r="S391" s="16"/>
    </row>
    <row r="392" spans="1:19" x14ac:dyDescent="0.25">
      <c r="A392" s="13" t="s">
        <v>99</v>
      </c>
      <c r="B392" t="s">
        <v>110</v>
      </c>
      <c r="C392" t="s">
        <v>23</v>
      </c>
      <c r="D392" t="s">
        <v>101</v>
      </c>
      <c r="E392" s="41">
        <v>-3.797648655983088</v>
      </c>
      <c r="F392" s="42">
        <v>0.13791307321469418</v>
      </c>
      <c r="G392" s="39">
        <v>1129.4631794879999</v>
      </c>
      <c r="H392" t="s">
        <v>30</v>
      </c>
      <c r="I392" s="13"/>
      <c r="J392" s="16"/>
      <c r="K392" s="13"/>
      <c r="L392" s="16"/>
      <c r="M392" s="20"/>
      <c r="N392" s="21"/>
      <c r="O392" s="16"/>
      <c r="P392" s="13"/>
      <c r="Q392" s="16"/>
      <c r="R392" s="13"/>
      <c r="S392" s="16"/>
    </row>
    <row r="393" spans="1:19" x14ac:dyDescent="0.25">
      <c r="A393" s="13"/>
      <c r="B393" t="s">
        <v>108</v>
      </c>
      <c r="E393" s="41">
        <v>-3.8812045087294189</v>
      </c>
      <c r="F393" s="42">
        <v>0.12152271038291568</v>
      </c>
      <c r="G393" s="39">
        <v>1211.436727904</v>
      </c>
      <c r="I393" s="13"/>
      <c r="J393" s="16"/>
      <c r="K393" s="13"/>
      <c r="L393" s="16"/>
      <c r="M393" s="20"/>
      <c r="N393" s="21"/>
      <c r="O393" s="16"/>
      <c r="P393" s="13"/>
      <c r="Q393" s="16"/>
      <c r="R393" s="13"/>
      <c r="S393" s="16"/>
    </row>
    <row r="394" spans="1:19" x14ac:dyDescent="0.25">
      <c r="A394" s="13"/>
      <c r="E394" s="41">
        <v>-3.9116315261914503</v>
      </c>
      <c r="F394" s="42">
        <v>0.12121490773811611</v>
      </c>
      <c r="G394" s="39">
        <v>1275.1301343360001</v>
      </c>
      <c r="I394" s="17">
        <f>AVERAGE(E392:E394)</f>
        <v>-3.8634948969679854</v>
      </c>
      <c r="J394" s="19">
        <f>AVERAGE(G392:G394)</f>
        <v>1205.3433472426666</v>
      </c>
      <c r="K394" s="17">
        <f>MAX(E392:E394)-MIN(E392:E394)</f>
        <v>0.11398287020836229</v>
      </c>
      <c r="L394" s="19">
        <f>MAX(G392:G394)-MIN(G392:G394)</f>
        <v>145.66695484800016</v>
      </c>
      <c r="M394" s="20"/>
      <c r="N394" s="21">
        <v>1</v>
      </c>
      <c r="O394" s="16"/>
      <c r="P394" s="17">
        <f>MEDIAN(E392:E394)</f>
        <v>-3.8812045087294189</v>
      </c>
      <c r="Q394" s="19">
        <f>MEDIAN(G392:G394)</f>
        <v>1211.436727904</v>
      </c>
      <c r="R394" s="13"/>
      <c r="S394" s="16"/>
    </row>
    <row r="395" spans="1:19" x14ac:dyDescent="0.25">
      <c r="A395" s="13" t="s">
        <v>99</v>
      </c>
      <c r="B395" t="s">
        <v>111</v>
      </c>
      <c r="C395" t="s">
        <v>23</v>
      </c>
      <c r="D395" t="s">
        <v>101</v>
      </c>
      <c r="E395" s="41">
        <v>-4.19168031306838</v>
      </c>
      <c r="F395" s="42">
        <v>0.12666439040023206</v>
      </c>
      <c r="G395" s="39">
        <v>20.429971142399999</v>
      </c>
      <c r="H395" t="s">
        <v>25</v>
      </c>
      <c r="I395" s="13"/>
      <c r="J395" s="16"/>
      <c r="K395" s="13"/>
      <c r="L395" s="16"/>
      <c r="M395" s="20"/>
      <c r="N395" s="21"/>
      <c r="O395" s="16"/>
      <c r="P395" s="13"/>
      <c r="Q395" s="16"/>
      <c r="R395" s="13"/>
      <c r="S395" s="16"/>
    </row>
    <row r="396" spans="1:19" x14ac:dyDescent="0.25">
      <c r="A396" s="13"/>
      <c r="B396" t="s">
        <v>108</v>
      </c>
      <c r="E396" s="41">
        <v>-4.1519353036806317</v>
      </c>
      <c r="F396" s="42">
        <v>0.1292851425410422</v>
      </c>
      <c r="G396" s="39">
        <v>23.19118558944</v>
      </c>
      <c r="I396" s="13"/>
      <c r="J396" s="16"/>
      <c r="K396" s="13"/>
      <c r="L396" s="16"/>
      <c r="M396" s="20"/>
      <c r="N396" s="21"/>
      <c r="O396" s="16"/>
      <c r="P396" s="13"/>
      <c r="Q396" s="16"/>
      <c r="R396" s="13"/>
      <c r="S396" s="16"/>
    </row>
    <row r="397" spans="1:19" x14ac:dyDescent="0.25">
      <c r="A397" s="13"/>
      <c r="E397" s="41">
        <v>-4.299951243863398</v>
      </c>
      <c r="F397" s="42">
        <v>0.12568248318267586</v>
      </c>
      <c r="G397" s="39">
        <v>15.069501984319999</v>
      </c>
      <c r="I397" s="13"/>
      <c r="J397" s="16"/>
      <c r="K397" s="13"/>
      <c r="L397" s="16"/>
      <c r="M397" s="20"/>
      <c r="N397" s="21"/>
      <c r="O397" s="16"/>
      <c r="P397" s="13"/>
      <c r="Q397" s="16"/>
      <c r="R397" s="13"/>
      <c r="S397" s="16"/>
    </row>
    <row r="398" spans="1:19" x14ac:dyDescent="0.25">
      <c r="A398" s="13"/>
      <c r="E398" s="41">
        <v>-4.5668357977031171</v>
      </c>
      <c r="F398" s="42">
        <v>0.12213277713340673</v>
      </c>
      <c r="G398" s="39">
        <v>29.836185736960001</v>
      </c>
      <c r="I398" s="13"/>
      <c r="J398" s="16"/>
      <c r="K398" s="13"/>
      <c r="L398" s="16"/>
      <c r="M398" s="20"/>
      <c r="N398" s="21"/>
      <c r="O398" s="16"/>
      <c r="P398" s="13"/>
      <c r="Q398" s="16"/>
      <c r="R398" s="13"/>
      <c r="S398" s="16"/>
    </row>
    <row r="399" spans="1:19" x14ac:dyDescent="0.25">
      <c r="A399" s="13"/>
      <c r="E399" s="41">
        <v>-4.6288502852755986</v>
      </c>
      <c r="F399" s="42">
        <v>0.15325053480813566</v>
      </c>
      <c r="G399" s="39">
        <v>40.438092854399997</v>
      </c>
      <c r="I399" s="13"/>
      <c r="J399" s="16"/>
      <c r="K399" s="13"/>
      <c r="L399" s="16"/>
      <c r="M399" s="20"/>
      <c r="N399" s="21"/>
      <c r="O399" s="16"/>
      <c r="P399" s="13"/>
      <c r="Q399" s="16"/>
      <c r="R399" s="13"/>
      <c r="S399" s="16"/>
    </row>
    <row r="400" spans="1:19" x14ac:dyDescent="0.25">
      <c r="A400" s="13"/>
      <c r="E400" s="41">
        <v>-4.463622138424328</v>
      </c>
      <c r="F400" s="42">
        <v>0.14788357994043827</v>
      </c>
      <c r="G400" s="43">
        <v>41.27</v>
      </c>
      <c r="H400" t="s">
        <v>26</v>
      </c>
      <c r="I400" s="17">
        <f>AVERAGE(E395:E400)</f>
        <v>-4.3838125136692421</v>
      </c>
      <c r="J400" s="19">
        <f>AVERAGE(G395:G400)</f>
        <v>28.372489551253338</v>
      </c>
      <c r="K400" s="17">
        <f>MAX(E395:E400)-MIN(E395:E400)</f>
        <v>0.47691498159496692</v>
      </c>
      <c r="L400" s="19">
        <f>MAX(G395:G400)-MIN(G395:G400)</f>
        <v>26.200498015680004</v>
      </c>
      <c r="M400" s="20"/>
      <c r="N400" s="21"/>
      <c r="O400" s="16"/>
      <c r="P400" s="17">
        <f>MEDIAN(E395:E400)</f>
        <v>-4.381786691143863</v>
      </c>
      <c r="Q400" s="19">
        <f>MEDIAN(G395:G400)</f>
        <v>26.5136856632</v>
      </c>
      <c r="R400" s="13"/>
      <c r="S400" s="16"/>
    </row>
    <row r="401" spans="1:19" x14ac:dyDescent="0.25">
      <c r="A401" s="13" t="s">
        <v>99</v>
      </c>
      <c r="B401" t="s">
        <v>112</v>
      </c>
      <c r="C401" t="s">
        <v>23</v>
      </c>
      <c r="D401" t="s">
        <v>101</v>
      </c>
      <c r="E401" s="41">
        <v>-4.5249992417069063</v>
      </c>
      <c r="F401" s="42">
        <v>0.14147735524867575</v>
      </c>
      <c r="G401" s="39">
        <v>24.987670690559998</v>
      </c>
      <c r="H401" t="s">
        <v>25</v>
      </c>
      <c r="I401" s="13"/>
      <c r="J401" s="16"/>
      <c r="K401" s="13"/>
      <c r="L401" s="16"/>
      <c r="M401" s="20"/>
      <c r="N401" s="21"/>
      <c r="O401" s="16"/>
      <c r="P401" s="13"/>
      <c r="Q401" s="16"/>
      <c r="R401" s="13"/>
      <c r="S401" s="16"/>
    </row>
    <row r="402" spans="1:19" x14ac:dyDescent="0.25">
      <c r="A402" s="13"/>
      <c r="B402" t="s">
        <v>108</v>
      </c>
      <c r="E402" s="41">
        <v>-4.4605978287451942</v>
      </c>
      <c r="F402" s="42">
        <v>0.12092354761848495</v>
      </c>
      <c r="G402" s="39">
        <v>28.510336161920002</v>
      </c>
      <c r="I402" s="13"/>
      <c r="J402" s="16"/>
      <c r="K402" s="13"/>
      <c r="L402" s="16"/>
      <c r="M402" s="20"/>
      <c r="N402" s="21"/>
      <c r="O402" s="16"/>
      <c r="P402" s="13"/>
      <c r="Q402" s="16"/>
      <c r="R402" s="13"/>
      <c r="S402" s="16"/>
    </row>
    <row r="403" spans="1:19" x14ac:dyDescent="0.25">
      <c r="A403" s="13"/>
      <c r="E403" s="41">
        <v>-3.7373567089767912</v>
      </c>
      <c r="F403" s="42">
        <v>0.13970019313605117</v>
      </c>
      <c r="G403" s="43">
        <v>166.1</v>
      </c>
      <c r="I403" s="13"/>
      <c r="J403" s="16"/>
      <c r="K403" s="13"/>
      <c r="L403" s="16"/>
      <c r="M403" s="20"/>
      <c r="N403" s="21"/>
      <c r="O403" s="16"/>
      <c r="P403" s="13"/>
      <c r="Q403" s="16"/>
      <c r="R403" s="13"/>
      <c r="S403" s="16"/>
    </row>
    <row r="404" spans="1:19" x14ac:dyDescent="0.25">
      <c r="A404" s="13"/>
      <c r="E404" s="41">
        <v>-5.3348224194124105</v>
      </c>
      <c r="F404" s="42">
        <v>0.13574031386308344</v>
      </c>
      <c r="G404" s="39">
        <v>44.854586662400003</v>
      </c>
      <c r="I404" s="13"/>
      <c r="J404" s="16"/>
      <c r="K404" s="13"/>
      <c r="L404" s="16"/>
      <c r="M404" s="20"/>
      <c r="N404" s="21"/>
      <c r="O404" s="16"/>
      <c r="P404" s="13"/>
      <c r="Q404" s="16"/>
      <c r="R404" s="13"/>
      <c r="S404" s="16"/>
    </row>
    <row r="405" spans="1:19" x14ac:dyDescent="0.25">
      <c r="A405" s="13"/>
      <c r="E405" s="41">
        <v>-5.1336990791392978</v>
      </c>
      <c r="F405" s="42">
        <v>0.13685623399114852</v>
      </c>
      <c r="G405" s="39">
        <v>175.7273833536</v>
      </c>
      <c r="H405" t="s">
        <v>26</v>
      </c>
      <c r="I405" s="17">
        <f>AVERAGE(E401:E405)</f>
        <v>-4.63829505559612</v>
      </c>
      <c r="J405" s="19">
        <f>AVERAGE(G401:G405)</f>
        <v>88.035995373696011</v>
      </c>
      <c r="K405" s="17">
        <f>MAX(E401:E405)-MIN(E401:E405)</f>
        <v>1.5974657104356194</v>
      </c>
      <c r="L405" s="19">
        <f>MAX(G401:G405)-MIN(G401:G405)</f>
        <v>150.73971266304</v>
      </c>
      <c r="M405" s="20">
        <v>1</v>
      </c>
      <c r="N405" s="21"/>
      <c r="O405" s="16"/>
      <c r="P405" s="17">
        <f>MEDIAN(E401:E405)</f>
        <v>-4.5249992417069063</v>
      </c>
      <c r="Q405" s="19">
        <f>MEDIAN(G401:G405)</f>
        <v>44.854586662400003</v>
      </c>
      <c r="R405" s="13"/>
      <c r="S405" s="16"/>
    </row>
    <row r="406" spans="1:19" x14ac:dyDescent="0.25">
      <c r="A406" s="13" t="s">
        <v>99</v>
      </c>
      <c r="B406" t="s">
        <v>113</v>
      </c>
      <c r="C406" t="s">
        <v>23</v>
      </c>
      <c r="D406" t="s">
        <v>101</v>
      </c>
      <c r="E406" s="41">
        <v>-4.1535153049524487</v>
      </c>
      <c r="F406" s="42">
        <v>0.12634023198912372</v>
      </c>
      <c r="G406" s="39">
        <v>778.041944672</v>
      </c>
      <c r="H406" t="s">
        <v>25</v>
      </c>
      <c r="I406" s="13"/>
      <c r="J406" s="16"/>
      <c r="K406" s="13"/>
      <c r="L406" s="16"/>
      <c r="M406" s="20"/>
      <c r="N406" s="21"/>
      <c r="O406" s="16"/>
      <c r="P406" s="13"/>
      <c r="Q406" s="16"/>
      <c r="R406" s="13"/>
      <c r="S406" s="16"/>
    </row>
    <row r="407" spans="1:19" x14ac:dyDescent="0.25">
      <c r="A407" s="13"/>
      <c r="B407" t="s">
        <v>114</v>
      </c>
      <c r="E407" s="41">
        <v>-3.6273374360326072</v>
      </c>
      <c r="F407" s="42">
        <v>0.13504922785984227</v>
      </c>
      <c r="G407" s="39">
        <v>553.42001312000002</v>
      </c>
      <c r="I407" s="13"/>
      <c r="J407" s="16"/>
      <c r="K407" s="13"/>
      <c r="L407" s="16"/>
      <c r="M407" s="20"/>
      <c r="N407" s="21"/>
      <c r="O407" s="16"/>
      <c r="P407" s="13"/>
      <c r="Q407" s="16"/>
      <c r="R407" s="13"/>
      <c r="S407" s="16"/>
    </row>
    <row r="408" spans="1:19" x14ac:dyDescent="0.25">
      <c r="A408" s="13"/>
      <c r="E408" s="41">
        <v>-3.4768713845769739</v>
      </c>
      <c r="F408" s="42">
        <v>0.12392600779813896</v>
      </c>
      <c r="G408" s="39">
        <v>14.738963822080001</v>
      </c>
      <c r="I408" s="13"/>
      <c r="J408" s="16"/>
      <c r="K408" s="13"/>
      <c r="L408" s="16"/>
      <c r="M408" s="20"/>
      <c r="N408" s="21"/>
      <c r="O408" s="16"/>
      <c r="P408" s="13"/>
      <c r="Q408" s="16"/>
      <c r="R408" s="13"/>
      <c r="S408" s="16"/>
    </row>
    <row r="409" spans="1:19" x14ac:dyDescent="0.25">
      <c r="A409" s="13"/>
      <c r="E409" s="41">
        <v>-3.4843625299962877</v>
      </c>
      <c r="F409" s="42">
        <v>0.13353091594138189</v>
      </c>
      <c r="G409" s="39">
        <v>12.89757895744</v>
      </c>
      <c r="I409" s="13"/>
      <c r="J409" s="16"/>
      <c r="K409" s="13"/>
      <c r="L409" s="16"/>
      <c r="M409" s="20"/>
      <c r="N409" s="21"/>
      <c r="O409" s="16"/>
      <c r="P409" s="13"/>
      <c r="Q409" s="16"/>
      <c r="R409" s="13"/>
      <c r="S409" s="16"/>
    </row>
    <row r="410" spans="1:19" x14ac:dyDescent="0.25">
      <c r="A410" s="13"/>
      <c r="E410" s="41">
        <v>-3.4640486903327883</v>
      </c>
      <c r="F410" s="42">
        <v>0.13666000046977317</v>
      </c>
      <c r="G410" s="39">
        <v>27.284970019839999</v>
      </c>
      <c r="I410" s="13"/>
      <c r="J410" s="16"/>
      <c r="K410" s="13"/>
      <c r="L410" s="16"/>
      <c r="M410" s="20"/>
      <c r="N410" s="21"/>
      <c r="O410" s="16"/>
      <c r="P410" s="13"/>
      <c r="Q410" s="16"/>
      <c r="R410" s="13"/>
      <c r="S410" s="16"/>
    </row>
    <row r="411" spans="1:19" x14ac:dyDescent="0.25">
      <c r="A411" s="13"/>
      <c r="E411" s="41">
        <v>-3.9807233647185525</v>
      </c>
      <c r="F411" s="42">
        <v>0.12725407571661507</v>
      </c>
      <c r="G411" s="39">
        <v>271.35107720320002</v>
      </c>
      <c r="I411" s="13"/>
      <c r="J411" s="16"/>
      <c r="K411" s="13"/>
      <c r="L411" s="16"/>
      <c r="M411" s="20"/>
      <c r="N411" s="21"/>
      <c r="O411" s="16"/>
      <c r="P411" s="13"/>
      <c r="Q411" s="16"/>
      <c r="R411" s="13"/>
      <c r="S411" s="16"/>
    </row>
    <row r="412" spans="1:19" x14ac:dyDescent="0.25">
      <c r="A412" s="13"/>
      <c r="E412" s="41">
        <v>-5.8522541855506871</v>
      </c>
      <c r="F412" s="42">
        <v>0.12182780698360123</v>
      </c>
      <c r="G412" s="39">
        <v>940.20371382400003</v>
      </c>
      <c r="H412" t="s">
        <v>26</v>
      </c>
      <c r="I412" s="17">
        <f>AVERAGE(E406:E412)</f>
        <v>-4.0055875565943353</v>
      </c>
      <c r="J412" s="19">
        <f>AVERAGE(G406:G412)</f>
        <v>371.13403737408004</v>
      </c>
      <c r="K412" s="17">
        <f>MAX(E406:E412)-MIN(E406:E412)</f>
        <v>2.3882054952178988</v>
      </c>
      <c r="L412" s="19">
        <f>MAX(G406:G412)-MIN(G406:G412)</f>
        <v>927.30613486656</v>
      </c>
      <c r="M412" s="20">
        <v>1</v>
      </c>
      <c r="N412" s="21"/>
      <c r="O412" s="16"/>
      <c r="P412" s="17">
        <f>MEDIAN(E406:E412)</f>
        <v>-3.6273374360326072</v>
      </c>
      <c r="Q412" s="19">
        <f>MEDIAN(G406:G412)</f>
        <v>271.35107720320002</v>
      </c>
      <c r="R412" s="13"/>
      <c r="S412" s="16"/>
    </row>
    <row r="413" spans="1:19" x14ac:dyDescent="0.25">
      <c r="A413" s="13" t="s">
        <v>99</v>
      </c>
      <c r="B413" t="s">
        <v>115</v>
      </c>
      <c r="C413" t="s">
        <v>23</v>
      </c>
      <c r="D413" t="s">
        <v>101</v>
      </c>
      <c r="E413" s="41">
        <v>-4.0329836298995669</v>
      </c>
      <c r="F413" s="42">
        <v>0.12156651928448228</v>
      </c>
      <c r="G413" s="39">
        <v>38.2555034592</v>
      </c>
      <c r="H413" t="s">
        <v>25</v>
      </c>
      <c r="I413" s="13"/>
      <c r="J413" s="16"/>
      <c r="K413" s="13"/>
      <c r="L413" s="16"/>
      <c r="M413" s="20"/>
      <c r="N413" s="21"/>
      <c r="O413" s="16"/>
      <c r="P413" s="13"/>
      <c r="Q413" s="16"/>
      <c r="R413" s="13"/>
      <c r="S413" s="16"/>
    </row>
    <row r="414" spans="1:19" x14ac:dyDescent="0.25">
      <c r="A414" s="13"/>
      <c r="B414" t="s">
        <v>114</v>
      </c>
      <c r="E414" s="41">
        <v>-4.1974015574377521</v>
      </c>
      <c r="F414" s="42">
        <v>0.12452595929860728</v>
      </c>
      <c r="G414" s="39">
        <v>30.47162209024</v>
      </c>
      <c r="I414" s="13"/>
      <c r="J414" s="16"/>
      <c r="K414" s="13"/>
      <c r="L414" s="16"/>
      <c r="M414" s="20"/>
      <c r="N414" s="21"/>
      <c r="O414" s="16"/>
      <c r="P414" s="13"/>
      <c r="Q414" s="16"/>
      <c r="R414" s="13"/>
      <c r="S414" s="16"/>
    </row>
    <row r="415" spans="1:19" x14ac:dyDescent="0.25">
      <c r="A415" s="13"/>
      <c r="E415" s="41">
        <v>-4.7691226567477818</v>
      </c>
      <c r="F415" s="42">
        <v>0.16920070155353847</v>
      </c>
      <c r="G415" s="43">
        <v>51.04</v>
      </c>
      <c r="I415" s="13"/>
      <c r="J415" s="16"/>
      <c r="K415" s="13"/>
      <c r="L415" s="16"/>
      <c r="M415" s="20"/>
      <c r="N415" s="21"/>
      <c r="O415" s="16"/>
      <c r="P415" s="13"/>
      <c r="Q415" s="16"/>
      <c r="R415" s="13"/>
      <c r="S415" s="16"/>
    </row>
    <row r="416" spans="1:19" x14ac:dyDescent="0.25">
      <c r="A416" s="13"/>
      <c r="E416" s="41">
        <v>-4.9550757469720708</v>
      </c>
      <c r="F416" s="42">
        <v>0.14206845275320626</v>
      </c>
      <c r="G416" s="39">
        <v>36.112163212799999</v>
      </c>
      <c r="H416" t="s">
        <v>26</v>
      </c>
      <c r="I416" s="17">
        <f>AVERAGE(E413:E416)</f>
        <v>-4.4886458977642931</v>
      </c>
      <c r="J416" s="19">
        <f>AVERAGE(G413:G416)</f>
        <v>38.969822190560002</v>
      </c>
      <c r="K416" s="17">
        <f>MAX(E413:E416)-MIN(E413:E416)</f>
        <v>0.92209211707250383</v>
      </c>
      <c r="L416" s="19">
        <f>MAX(G413:G416)-MIN(G413:G416)</f>
        <v>20.568377909759999</v>
      </c>
      <c r="M416" s="20">
        <v>1</v>
      </c>
      <c r="N416" s="21"/>
      <c r="O416" s="16"/>
      <c r="P416" s="17">
        <f>MEDIAN(E413:E416)</f>
        <v>-4.4832621070927665</v>
      </c>
      <c r="Q416" s="19">
        <f>MEDIAN(G413:G416)</f>
        <v>37.183833335999999</v>
      </c>
      <c r="R416" s="13"/>
      <c r="S416" s="16"/>
    </row>
    <row r="417" spans="1:19" x14ac:dyDescent="0.25">
      <c r="A417" s="13" t="s">
        <v>99</v>
      </c>
      <c r="B417" t="s">
        <v>116</v>
      </c>
      <c r="C417" t="s">
        <v>23</v>
      </c>
      <c r="D417" t="s">
        <v>101</v>
      </c>
      <c r="E417" s="41">
        <v>-4.5302678975405186</v>
      </c>
      <c r="F417" s="42">
        <v>0.13374105230740335</v>
      </c>
      <c r="G417" s="39">
        <v>910.21547007999993</v>
      </c>
      <c r="H417" t="s">
        <v>25</v>
      </c>
      <c r="I417" s="13"/>
      <c r="J417" s="16"/>
      <c r="K417" s="13"/>
      <c r="L417" s="16"/>
      <c r="M417" s="20"/>
      <c r="N417" s="21"/>
      <c r="O417" s="16"/>
      <c r="P417" s="13"/>
      <c r="Q417" s="16"/>
      <c r="R417" s="13"/>
      <c r="S417" s="16"/>
    </row>
    <row r="418" spans="1:19" x14ac:dyDescent="0.25">
      <c r="A418" s="13"/>
      <c r="B418" t="s">
        <v>114</v>
      </c>
      <c r="E418" s="41">
        <v>-4.6163739462409259</v>
      </c>
      <c r="F418" s="42">
        <v>0.12119002750692649</v>
      </c>
      <c r="G418" s="39">
        <v>797.19616064000002</v>
      </c>
      <c r="I418" s="13"/>
      <c r="J418" s="16"/>
      <c r="K418" s="13"/>
      <c r="L418" s="16"/>
      <c r="M418" s="20"/>
      <c r="N418" s="21"/>
      <c r="O418" s="16"/>
      <c r="P418" s="13"/>
      <c r="Q418" s="16"/>
      <c r="R418" s="13"/>
      <c r="S418" s="16"/>
    </row>
    <row r="419" spans="1:19" x14ac:dyDescent="0.25">
      <c r="A419" s="13"/>
      <c r="E419" s="41">
        <v>-4.9127965082760294</v>
      </c>
      <c r="F419" s="42">
        <v>0.12382236309423915</v>
      </c>
      <c r="G419" s="39">
        <v>645.55660073599995</v>
      </c>
      <c r="I419" s="13"/>
      <c r="J419" s="16"/>
      <c r="K419" s="13"/>
      <c r="L419" s="16"/>
      <c r="M419" s="20"/>
      <c r="N419" s="21"/>
      <c r="O419" s="16"/>
      <c r="P419" s="13"/>
      <c r="Q419" s="16"/>
      <c r="R419" s="13"/>
      <c r="S419" s="16"/>
    </row>
    <row r="420" spans="1:19" x14ac:dyDescent="0.25">
      <c r="A420" s="13"/>
      <c r="E420" s="41">
        <v>-4.9549403326141217</v>
      </c>
      <c r="F420" s="42">
        <v>0.13769324092036037</v>
      </c>
      <c r="G420" s="39">
        <v>46.665624464000004</v>
      </c>
      <c r="I420" s="13"/>
      <c r="J420" s="16"/>
      <c r="K420" s="13"/>
      <c r="L420" s="16"/>
      <c r="M420" s="20"/>
      <c r="N420" s="21"/>
      <c r="O420" s="16"/>
      <c r="P420" s="13"/>
      <c r="Q420" s="16"/>
      <c r="R420" s="13"/>
      <c r="S420" s="16"/>
    </row>
    <row r="421" spans="1:19" x14ac:dyDescent="0.25">
      <c r="A421" s="13"/>
      <c r="E421" s="41">
        <v>-5.8456482258222309</v>
      </c>
      <c r="F421" s="42">
        <v>0.14534462097600859</v>
      </c>
      <c r="G421" s="39">
        <v>384.12464979200001</v>
      </c>
      <c r="H421" t="s">
        <v>26</v>
      </c>
      <c r="I421" s="17">
        <f>AVERAGE(E417:E421)</f>
        <v>-4.9720053820987662</v>
      </c>
      <c r="J421" s="19">
        <f>AVERAGE(G417:G421)</f>
        <v>556.75170114239995</v>
      </c>
      <c r="K421" s="17">
        <f>MAX(E417:E421)-MIN(E417:E421)</f>
        <v>1.3153803282817123</v>
      </c>
      <c r="L421" s="19">
        <f>MAX(G417:G421)-MIN(G417:G421)</f>
        <v>863.54984561599997</v>
      </c>
      <c r="M421" s="20">
        <v>1</v>
      </c>
      <c r="N421" s="21"/>
      <c r="O421" s="16"/>
      <c r="P421" s="17">
        <f>MEDIAN(E417:E421)</f>
        <v>-4.9127965082760294</v>
      </c>
      <c r="Q421" s="19">
        <f>MEDIAN(G417:G421)</f>
        <v>645.55660073599995</v>
      </c>
      <c r="R421" s="13"/>
      <c r="S421" s="16"/>
    </row>
    <row r="422" spans="1:19" x14ac:dyDescent="0.25">
      <c r="A422" s="13" t="s">
        <v>99</v>
      </c>
      <c r="B422" t="s">
        <v>117</v>
      </c>
      <c r="C422" t="s">
        <v>23</v>
      </c>
      <c r="D422" t="s">
        <v>101</v>
      </c>
      <c r="E422" s="41">
        <v>-2.8652653045638798</v>
      </c>
      <c r="F422" s="42">
        <v>0.12688953338126671</v>
      </c>
      <c r="G422" s="39">
        <v>788.79775475199995</v>
      </c>
      <c r="H422" t="s">
        <v>30</v>
      </c>
      <c r="I422" s="13"/>
      <c r="J422" s="16"/>
      <c r="K422" s="13"/>
      <c r="L422" s="16"/>
      <c r="M422" s="20"/>
      <c r="N422" s="21"/>
      <c r="O422" s="16"/>
      <c r="P422" s="13"/>
      <c r="Q422" s="16"/>
      <c r="R422" s="13"/>
      <c r="S422" s="16"/>
    </row>
    <row r="423" spans="1:19" x14ac:dyDescent="0.25">
      <c r="A423" s="13"/>
      <c r="B423" t="s">
        <v>114</v>
      </c>
      <c r="E423" s="41">
        <v>-2.5876541534254338</v>
      </c>
      <c r="F423" s="42">
        <v>0.12247869608552336</v>
      </c>
      <c r="G423" s="39">
        <v>775.49758966399997</v>
      </c>
      <c r="I423" s="17">
        <f>AVERAGE(E422:E423)</f>
        <v>-2.7264597289946568</v>
      </c>
      <c r="J423" s="19">
        <f>AVERAGE(G422:G423)</f>
        <v>782.1476722079999</v>
      </c>
      <c r="K423" s="17">
        <f>MAX(E422:E423)-MIN(E422:E423)</f>
        <v>0.27761115113844603</v>
      </c>
      <c r="L423" s="19">
        <f>MAX(G422:G423)-MIN(G422:G423)</f>
        <v>13.300165087999972</v>
      </c>
      <c r="M423" s="20"/>
      <c r="N423" s="21">
        <v>1</v>
      </c>
      <c r="O423" s="16"/>
      <c r="P423" s="17">
        <f>MEDIAN(E422:E423)</f>
        <v>-2.7264597289946568</v>
      </c>
      <c r="Q423" s="19">
        <f>MEDIAN(G422:G423)</f>
        <v>782.1476722079999</v>
      </c>
      <c r="R423" s="13"/>
      <c r="S423" s="16"/>
    </row>
    <row r="424" spans="1:19" x14ac:dyDescent="0.25">
      <c r="A424" s="13" t="s">
        <v>99</v>
      </c>
      <c r="B424" t="s">
        <v>118</v>
      </c>
      <c r="C424" t="s">
        <v>23</v>
      </c>
      <c r="D424" t="s">
        <v>101</v>
      </c>
      <c r="E424" s="41">
        <v>-5.7729892638394009</v>
      </c>
      <c r="F424" s="42">
        <v>0.12266254172032308</v>
      </c>
      <c r="G424" s="39">
        <v>7.0188316291199992</v>
      </c>
      <c r="H424" t="s">
        <v>30</v>
      </c>
      <c r="I424" s="13"/>
      <c r="J424" s="16"/>
      <c r="K424" s="13"/>
      <c r="L424" s="16"/>
      <c r="M424" s="20"/>
      <c r="N424" s="21"/>
      <c r="O424" s="16"/>
      <c r="P424" s="13"/>
      <c r="Q424" s="16"/>
      <c r="R424" s="13"/>
      <c r="S424" s="16"/>
    </row>
    <row r="425" spans="1:19" x14ac:dyDescent="0.25">
      <c r="A425" s="13"/>
      <c r="B425" t="s">
        <v>114</v>
      </c>
      <c r="E425" s="41">
        <v>-3.3237473713240151</v>
      </c>
      <c r="F425" s="42">
        <v>0.14047458677042049</v>
      </c>
      <c r="G425" s="39">
        <v>2.4260467091519997</v>
      </c>
      <c r="I425" s="13"/>
      <c r="J425" s="16"/>
      <c r="K425" s="13"/>
      <c r="L425" s="16"/>
      <c r="M425" s="20"/>
      <c r="N425" s="21"/>
      <c r="O425" s="16"/>
      <c r="P425" s="13"/>
      <c r="Q425" s="16"/>
      <c r="R425" s="13"/>
      <c r="S425" s="16"/>
    </row>
    <row r="426" spans="1:19" x14ac:dyDescent="0.25">
      <c r="A426" s="13"/>
      <c r="E426" s="41">
        <v>-3.9397075248770452</v>
      </c>
      <c r="F426" s="42">
        <v>0.15651052645785715</v>
      </c>
      <c r="G426" s="39">
        <v>13.549897004480002</v>
      </c>
      <c r="I426" s="13"/>
      <c r="J426" s="16"/>
      <c r="K426" s="13"/>
      <c r="L426" s="16"/>
      <c r="M426" s="20"/>
      <c r="N426" s="21"/>
      <c r="O426" s="16"/>
      <c r="P426" s="13"/>
      <c r="Q426" s="16"/>
      <c r="R426" s="13"/>
      <c r="S426" s="16"/>
    </row>
    <row r="427" spans="1:19" x14ac:dyDescent="0.25">
      <c r="A427" s="27"/>
      <c r="B427" s="28"/>
      <c r="C427" s="28"/>
      <c r="D427" s="28"/>
      <c r="E427" s="49">
        <v>-5.8840921098508581</v>
      </c>
      <c r="F427" s="50">
        <v>0.13255812921963558</v>
      </c>
      <c r="G427" s="47">
        <v>41.606833593600001</v>
      </c>
      <c r="H427" s="28"/>
      <c r="I427" s="32">
        <f>AVERAGE(E424:E427)</f>
        <v>-4.7301340674728305</v>
      </c>
      <c r="J427" s="34">
        <f>AVERAGE(G424:G427)</f>
        <v>16.150402234087998</v>
      </c>
      <c r="K427" s="32">
        <f>MAX(E424:E427)-MIN(E424:E427)</f>
        <v>2.560344738526843</v>
      </c>
      <c r="L427" s="34">
        <f>MAX(G424:G427)-MIN(G424:G427)</f>
        <v>39.180786884448004</v>
      </c>
      <c r="M427" s="35"/>
      <c r="N427" s="36">
        <v>1</v>
      </c>
      <c r="O427" s="31"/>
      <c r="P427" s="32">
        <f>MEDIAN(E424:E427)</f>
        <v>-4.8563483943582231</v>
      </c>
      <c r="Q427" s="34">
        <f>MEDIAN(G424:G427)</f>
        <v>10.284364316800001</v>
      </c>
      <c r="R427" s="32">
        <f>AVERAGE(P366:P427)</f>
        <v>-4.0658053467077622</v>
      </c>
      <c r="S427" s="34">
        <f t="shared" ref="S427" si="3">AVERAGE(Q366:Q427)</f>
        <v>307.27757253389859</v>
      </c>
    </row>
    <row r="428" spans="1:19" x14ac:dyDescent="0.25">
      <c r="A428" s="6" t="s">
        <v>119</v>
      </c>
      <c r="B428" s="9" t="s">
        <v>120</v>
      </c>
      <c r="C428" s="9" t="s">
        <v>39</v>
      </c>
      <c r="D428" s="9"/>
      <c r="E428" s="55">
        <v>-5.776822539810933</v>
      </c>
      <c r="F428" s="56">
        <v>0.13446415263276082</v>
      </c>
      <c r="G428" s="57">
        <v>21.2</v>
      </c>
      <c r="H428" s="9" t="s">
        <v>25</v>
      </c>
      <c r="I428" s="6"/>
      <c r="J428" s="12"/>
      <c r="K428" s="6"/>
      <c r="L428" s="12"/>
      <c r="M428" s="58"/>
      <c r="N428" s="59"/>
      <c r="O428" s="60"/>
      <c r="P428" s="6"/>
      <c r="Q428" s="12"/>
      <c r="R428" s="6"/>
      <c r="S428" s="12"/>
    </row>
    <row r="429" spans="1:19" x14ac:dyDescent="0.25">
      <c r="A429" s="13"/>
      <c r="E429" s="61">
        <v>-5.7145529109097204</v>
      </c>
      <c r="F429" s="62">
        <v>0.12566504483096483</v>
      </c>
      <c r="G429" s="63">
        <v>20.6</v>
      </c>
      <c r="I429" s="13"/>
      <c r="J429" s="16"/>
      <c r="K429" s="13"/>
      <c r="L429" s="16"/>
      <c r="M429" s="20"/>
      <c r="N429" s="21"/>
      <c r="O429" s="64"/>
      <c r="P429" s="13"/>
      <c r="Q429" s="16"/>
      <c r="R429" s="13"/>
      <c r="S429" s="16"/>
    </row>
    <row r="430" spans="1:19" x14ac:dyDescent="0.25">
      <c r="A430" s="13"/>
      <c r="E430" s="61">
        <v>-5.7910862698026255</v>
      </c>
      <c r="F430" s="62">
        <v>0.13055959227920561</v>
      </c>
      <c r="G430" s="63">
        <v>21.1</v>
      </c>
      <c r="I430" s="13"/>
      <c r="J430" s="16"/>
      <c r="K430" s="13"/>
      <c r="L430" s="16"/>
      <c r="M430" s="20"/>
      <c r="N430" s="21"/>
      <c r="O430" s="64"/>
      <c r="P430" s="13"/>
      <c r="Q430" s="16"/>
      <c r="R430" s="13"/>
      <c r="S430" s="16"/>
    </row>
    <row r="431" spans="1:19" x14ac:dyDescent="0.25">
      <c r="A431" s="13"/>
      <c r="E431" s="61">
        <v>-5.8201918676615838</v>
      </c>
      <c r="F431" s="62">
        <v>0.14534392270189489</v>
      </c>
      <c r="G431" s="63">
        <v>27</v>
      </c>
      <c r="I431" s="13"/>
      <c r="J431" s="16"/>
      <c r="K431" s="13"/>
      <c r="L431" s="16"/>
      <c r="M431" s="20"/>
      <c r="N431" s="21"/>
      <c r="O431" s="64"/>
      <c r="P431" s="13"/>
      <c r="Q431" s="16"/>
      <c r="R431" s="13"/>
      <c r="S431" s="16"/>
    </row>
    <row r="432" spans="1:19" x14ac:dyDescent="0.25">
      <c r="A432" s="13"/>
      <c r="E432" s="61">
        <v>-5.8158747706164027</v>
      </c>
      <c r="F432" s="62">
        <v>0.14513885676652685</v>
      </c>
      <c r="G432" s="63">
        <v>25.9</v>
      </c>
      <c r="I432" s="13"/>
      <c r="J432" s="16"/>
      <c r="K432" s="13"/>
      <c r="L432" s="16"/>
      <c r="M432" s="20"/>
      <c r="N432" s="21"/>
      <c r="O432" s="64"/>
      <c r="P432" s="13"/>
      <c r="Q432" s="16"/>
      <c r="R432" s="13"/>
      <c r="S432" s="16"/>
    </row>
    <row r="433" spans="1:19" x14ac:dyDescent="0.25">
      <c r="A433" s="13"/>
      <c r="E433" s="61">
        <v>-5.7564795425195658</v>
      </c>
      <c r="F433" s="62">
        <v>0.13865239584221975</v>
      </c>
      <c r="G433" s="63">
        <v>98.1</v>
      </c>
      <c r="I433" s="13"/>
      <c r="J433" s="16"/>
      <c r="K433" s="13"/>
      <c r="L433" s="16"/>
      <c r="M433" s="20"/>
      <c r="N433" s="21"/>
      <c r="O433" s="64"/>
      <c r="P433" s="13"/>
      <c r="Q433" s="16"/>
      <c r="R433" s="13"/>
      <c r="S433" s="16"/>
    </row>
    <row r="434" spans="1:19" x14ac:dyDescent="0.25">
      <c r="A434" s="13"/>
      <c r="E434" s="61">
        <v>-5.7190542780566345</v>
      </c>
      <c r="F434" s="62">
        <v>0.12646494595249075</v>
      </c>
      <c r="G434" s="63">
        <v>163.69999999999999</v>
      </c>
      <c r="I434" s="13"/>
      <c r="J434" s="16"/>
      <c r="K434" s="13"/>
      <c r="L434" s="16"/>
      <c r="M434" s="20"/>
      <c r="N434" s="21"/>
      <c r="O434" s="64"/>
      <c r="P434" s="13"/>
      <c r="Q434" s="16"/>
      <c r="R434" s="13"/>
      <c r="S434" s="16"/>
    </row>
    <row r="435" spans="1:19" x14ac:dyDescent="0.25">
      <c r="A435" s="13"/>
      <c r="E435" s="61">
        <v>-5.8311899260564681</v>
      </c>
      <c r="F435" s="62">
        <v>0.14939960451627574</v>
      </c>
      <c r="G435" s="63">
        <v>176</v>
      </c>
      <c r="I435" s="13"/>
      <c r="J435" s="16"/>
      <c r="K435" s="13"/>
      <c r="L435" s="16"/>
      <c r="M435" s="20"/>
      <c r="N435" s="21"/>
      <c r="O435" s="64"/>
      <c r="P435" s="13"/>
      <c r="Q435" s="16"/>
      <c r="R435" s="13"/>
      <c r="S435" s="16"/>
    </row>
    <row r="436" spans="1:19" x14ac:dyDescent="0.25">
      <c r="A436" s="13"/>
      <c r="E436" s="61">
        <v>-5.7585420442459734</v>
      </c>
      <c r="F436" s="62">
        <v>0.13456773296866673</v>
      </c>
      <c r="G436" s="63">
        <v>46.2</v>
      </c>
      <c r="I436" s="13"/>
      <c r="J436" s="16"/>
      <c r="K436" s="13"/>
      <c r="L436" s="16"/>
      <c r="M436" s="20"/>
      <c r="N436" s="21"/>
      <c r="O436" s="64"/>
      <c r="P436" s="13"/>
      <c r="Q436" s="16"/>
      <c r="R436" s="13"/>
      <c r="S436" s="16"/>
    </row>
    <row r="437" spans="1:19" x14ac:dyDescent="0.25">
      <c r="A437" s="13"/>
      <c r="E437" s="61">
        <v>-5.7649828425206939</v>
      </c>
      <c r="F437" s="62">
        <v>0.15377084677350386</v>
      </c>
      <c r="G437" s="63">
        <v>66.5</v>
      </c>
      <c r="I437" s="13"/>
      <c r="J437" s="16"/>
      <c r="K437" s="13"/>
      <c r="L437" s="16"/>
      <c r="M437" s="20"/>
      <c r="N437" s="21"/>
      <c r="O437" s="64"/>
      <c r="P437" s="13"/>
      <c r="Q437" s="16"/>
      <c r="R437" s="13"/>
      <c r="S437" s="16"/>
    </row>
    <row r="438" spans="1:19" x14ac:dyDescent="0.25">
      <c r="A438" s="13"/>
      <c r="E438" s="61">
        <v>-5.7933949913423488</v>
      </c>
      <c r="F438" s="62">
        <v>0.128425931845739</v>
      </c>
      <c r="G438" s="63">
        <v>36.200000000000003</v>
      </c>
      <c r="H438" t="s">
        <v>26</v>
      </c>
      <c r="I438" s="17">
        <f>AVERAGE(E428:E438)</f>
        <v>-5.7765610894129944</v>
      </c>
      <c r="J438" s="19">
        <f>AVERAGE(G428:G438)</f>
        <v>63.863636363636374</v>
      </c>
      <c r="K438" s="17">
        <f>(MAX(E428:E438))-(MIN(E428:E438))</f>
        <v>0.11663701514674774</v>
      </c>
      <c r="L438" s="19">
        <f>(MAX(G428:G438))-(MIN(G428:G438))</f>
        <v>155.4</v>
      </c>
      <c r="M438" s="20"/>
      <c r="N438" s="21"/>
      <c r="O438" s="64"/>
      <c r="P438" s="17">
        <f>MEDIAN(E428:E438)</f>
        <v>-5.776822539810933</v>
      </c>
      <c r="Q438" s="19">
        <f>MEDIAN(G428:G438)</f>
        <v>36.200000000000003</v>
      </c>
      <c r="R438" s="13"/>
      <c r="S438" s="16"/>
    </row>
    <row r="439" spans="1:19" x14ac:dyDescent="0.25">
      <c r="A439" s="13" t="s">
        <v>119</v>
      </c>
      <c r="B439" t="s">
        <v>121</v>
      </c>
      <c r="C439" t="s">
        <v>29</v>
      </c>
      <c r="E439" s="61">
        <v>-3.233396660216159</v>
      </c>
      <c r="F439" s="62">
        <v>0.12299579303390826</v>
      </c>
      <c r="G439" s="63">
        <v>343.8</v>
      </c>
      <c r="H439" t="s">
        <v>30</v>
      </c>
      <c r="I439" s="13"/>
      <c r="J439" s="16"/>
      <c r="K439" s="13"/>
      <c r="L439" s="16"/>
      <c r="M439" s="20"/>
      <c r="N439" s="21"/>
      <c r="O439" s="64"/>
      <c r="P439" s="13"/>
      <c r="Q439" s="16"/>
      <c r="R439" s="13"/>
      <c r="S439" s="16"/>
    </row>
    <row r="440" spans="1:19" x14ac:dyDescent="0.25">
      <c r="A440" s="13"/>
      <c r="E440" s="61">
        <v>-3.2986023794686625</v>
      </c>
      <c r="F440" s="62">
        <v>0.14468236481518956</v>
      </c>
      <c r="G440" s="63">
        <v>340.4</v>
      </c>
      <c r="I440" s="13"/>
      <c r="J440" s="16"/>
      <c r="K440" s="13"/>
      <c r="L440" s="16"/>
      <c r="M440" s="20"/>
      <c r="N440" s="21"/>
      <c r="O440" s="64"/>
      <c r="P440" s="13"/>
      <c r="Q440" s="16"/>
      <c r="R440" s="13"/>
      <c r="S440" s="16"/>
    </row>
    <row r="441" spans="1:19" x14ac:dyDescent="0.25">
      <c r="A441" s="13"/>
      <c r="E441" s="61">
        <v>-3.3018062934734305</v>
      </c>
      <c r="F441" s="62">
        <v>0.12297645341836788</v>
      </c>
      <c r="G441" s="63">
        <v>339.1</v>
      </c>
      <c r="I441" s="17">
        <f>AVERAGE(E439:E441)</f>
        <v>-3.2779351110527508</v>
      </c>
      <c r="J441" s="19">
        <f>AVERAGE(G439:G441)</f>
        <v>341.1</v>
      </c>
      <c r="K441" s="17">
        <f>MAX((E439:E441))-(MIN(E439:E441))</f>
        <v>6.8409633257271452E-2</v>
      </c>
      <c r="L441" s="19">
        <f>MAX((G439:G441))-(MIN(G439:G441))</f>
        <v>4.6999999999999886</v>
      </c>
      <c r="M441" s="20"/>
      <c r="N441" s="21">
        <v>1</v>
      </c>
      <c r="O441" s="64"/>
      <c r="P441" s="17">
        <f>MEDIAN(E439:E441)</f>
        <v>-3.2986023794686625</v>
      </c>
      <c r="Q441" s="19">
        <f>MEDIAN(G439:G441)</f>
        <v>340.4</v>
      </c>
      <c r="R441" s="13"/>
      <c r="S441" s="16"/>
    </row>
    <row r="442" spans="1:19" x14ac:dyDescent="0.25">
      <c r="A442" s="13" t="s">
        <v>119</v>
      </c>
      <c r="B442" t="s">
        <v>122</v>
      </c>
      <c r="C442" t="s">
        <v>39</v>
      </c>
      <c r="E442" s="61">
        <v>-3.9459121311448131</v>
      </c>
      <c r="F442" s="62">
        <v>0.13440023504205786</v>
      </c>
      <c r="G442" s="63">
        <v>493.2</v>
      </c>
      <c r="H442" t="s">
        <v>30</v>
      </c>
      <c r="I442" s="13"/>
      <c r="J442" s="16"/>
      <c r="K442" s="13"/>
      <c r="L442" s="16"/>
      <c r="M442" s="20"/>
      <c r="N442" s="21"/>
      <c r="O442" s="64"/>
      <c r="P442" s="13"/>
      <c r="Q442" s="16"/>
      <c r="R442" s="13"/>
      <c r="S442" s="16"/>
    </row>
    <row r="443" spans="1:19" x14ac:dyDescent="0.25">
      <c r="A443" s="13"/>
      <c r="E443" s="61">
        <v>-3.9265028512412981</v>
      </c>
      <c r="F443" s="62">
        <v>0.14049522023727498</v>
      </c>
      <c r="G443" s="63">
        <v>512.1</v>
      </c>
      <c r="I443" s="13"/>
      <c r="J443" s="16"/>
      <c r="K443" s="13"/>
      <c r="L443" s="16"/>
      <c r="M443" s="20"/>
      <c r="N443" s="21"/>
      <c r="O443" s="64"/>
      <c r="P443" s="13"/>
      <c r="Q443" s="16"/>
      <c r="R443" s="13"/>
      <c r="S443" s="16"/>
    </row>
    <row r="444" spans="1:19" x14ac:dyDescent="0.25">
      <c r="A444" s="13"/>
      <c r="E444" s="61">
        <v>-3.9758451125971872</v>
      </c>
      <c r="F444" s="62">
        <v>0.14261519212552357</v>
      </c>
      <c r="G444" s="63">
        <v>420.6</v>
      </c>
      <c r="I444" s="13"/>
      <c r="J444" s="16"/>
      <c r="K444" s="13"/>
      <c r="L444" s="16"/>
      <c r="M444" s="20"/>
      <c r="N444" s="21"/>
      <c r="O444" s="64"/>
      <c r="P444" s="13"/>
      <c r="Q444" s="16"/>
      <c r="R444" s="13"/>
      <c r="S444" s="16"/>
    </row>
    <row r="445" spans="1:19" x14ac:dyDescent="0.25">
      <c r="A445" s="13"/>
      <c r="E445" s="61">
        <v>-4.0203921814844223</v>
      </c>
      <c r="F445" s="62">
        <v>0.13319196442873121</v>
      </c>
      <c r="G445" s="63">
        <v>454.9</v>
      </c>
      <c r="I445" s="13"/>
      <c r="J445" s="16"/>
      <c r="K445" s="13"/>
      <c r="L445" s="16"/>
      <c r="M445" s="20"/>
      <c r="N445" s="21"/>
      <c r="O445" s="64"/>
      <c r="P445" s="13"/>
      <c r="Q445" s="16"/>
      <c r="R445" s="13"/>
      <c r="S445" s="16"/>
    </row>
    <row r="446" spans="1:19" x14ac:dyDescent="0.25">
      <c r="A446" s="13"/>
      <c r="E446" s="61">
        <v>-4.007908260206805</v>
      </c>
      <c r="F446" s="62">
        <v>0.12862053708387941</v>
      </c>
      <c r="G446" s="63">
        <v>514.1</v>
      </c>
      <c r="I446" s="17">
        <f>AVERAGE(E442:E446)</f>
        <v>-3.9753121073349051</v>
      </c>
      <c r="J446" s="19">
        <f>AVERAGE(G442:G446)</f>
        <v>478.98</v>
      </c>
      <c r="K446" s="17">
        <f>(MAX(E442:E446))-(MIN(E442:E446))</f>
        <v>9.3889330243124292E-2</v>
      </c>
      <c r="L446" s="19">
        <f>(MAX(G442:G446))-(MIN(G442:G446))</f>
        <v>93.5</v>
      </c>
      <c r="M446" s="20"/>
      <c r="N446" s="21">
        <v>1</v>
      </c>
      <c r="O446" s="64"/>
      <c r="P446" s="17">
        <f>MEDIAN(E442:E446)</f>
        <v>-3.9758451125971872</v>
      </c>
      <c r="Q446" s="19">
        <f>MEDIAN(G442:G446)</f>
        <v>493.2</v>
      </c>
      <c r="R446" s="13"/>
      <c r="S446" s="16"/>
    </row>
    <row r="447" spans="1:19" x14ac:dyDescent="0.25">
      <c r="A447" s="13" t="s">
        <v>119</v>
      </c>
      <c r="B447" t="s">
        <v>123</v>
      </c>
      <c r="C447" t="s">
        <v>29</v>
      </c>
      <c r="E447" s="61">
        <v>-2.7335184250533162</v>
      </c>
      <c r="F447" s="62">
        <v>0.13844952080856618</v>
      </c>
      <c r="G447" s="63">
        <v>45.6</v>
      </c>
      <c r="H447" t="s">
        <v>25</v>
      </c>
      <c r="I447" s="13"/>
      <c r="J447" s="16"/>
      <c r="K447" s="13"/>
      <c r="L447" s="16"/>
      <c r="M447" s="20"/>
      <c r="N447" s="21"/>
      <c r="O447" s="64"/>
      <c r="P447" s="13"/>
      <c r="Q447" s="16"/>
      <c r="R447" s="13"/>
      <c r="S447" s="16"/>
    </row>
    <row r="448" spans="1:19" x14ac:dyDescent="0.25">
      <c r="A448" s="13"/>
      <c r="E448" s="61">
        <v>-2.6374558649034929</v>
      </c>
      <c r="F448" s="62">
        <v>0.14384591759593873</v>
      </c>
      <c r="G448" s="63">
        <v>54</v>
      </c>
      <c r="I448" s="13"/>
      <c r="J448" s="16"/>
      <c r="K448" s="13"/>
      <c r="L448" s="16"/>
      <c r="M448" s="20"/>
      <c r="N448" s="21"/>
      <c r="O448" s="64"/>
      <c r="P448" s="13"/>
      <c r="Q448" s="16"/>
      <c r="R448" s="13"/>
      <c r="S448" s="16"/>
    </row>
    <row r="449" spans="1:19" x14ac:dyDescent="0.25">
      <c r="A449" s="13"/>
      <c r="E449" s="61">
        <v>-2.5672356674057983</v>
      </c>
      <c r="F449" s="62">
        <v>0.15370275015132423</v>
      </c>
      <c r="G449" s="63">
        <v>53.7</v>
      </c>
      <c r="I449" s="13"/>
      <c r="J449" s="16"/>
      <c r="K449" s="13"/>
      <c r="L449" s="16"/>
      <c r="M449" s="20"/>
      <c r="N449" s="21"/>
      <c r="O449" s="64"/>
      <c r="P449" s="13"/>
      <c r="Q449" s="16"/>
      <c r="R449" s="13"/>
      <c r="S449" s="16"/>
    </row>
    <row r="450" spans="1:19" x14ac:dyDescent="0.25">
      <c r="A450" s="13"/>
      <c r="E450" s="61">
        <v>-2.5437397771176373</v>
      </c>
      <c r="F450" s="62">
        <v>0.12347333103403342</v>
      </c>
      <c r="G450" s="63">
        <v>52.3</v>
      </c>
      <c r="I450" s="13"/>
      <c r="J450" s="16"/>
      <c r="K450" s="13"/>
      <c r="L450" s="16"/>
      <c r="M450" s="20"/>
      <c r="N450" s="21"/>
      <c r="O450" s="64"/>
      <c r="P450" s="13"/>
      <c r="Q450" s="16"/>
      <c r="R450" s="13"/>
      <c r="S450" s="16"/>
    </row>
    <row r="451" spans="1:19" x14ac:dyDescent="0.25">
      <c r="A451" s="13"/>
      <c r="E451" s="61">
        <v>-2.6594505255540524</v>
      </c>
      <c r="F451" s="62">
        <v>0.12753518103201014</v>
      </c>
      <c r="G451" s="63">
        <v>51.7</v>
      </c>
      <c r="I451" s="13"/>
      <c r="J451" s="16"/>
      <c r="K451" s="13"/>
      <c r="L451" s="16"/>
      <c r="M451" s="20"/>
      <c r="N451" s="21"/>
      <c r="O451" s="64"/>
      <c r="P451" s="13"/>
      <c r="Q451" s="16"/>
      <c r="R451" s="13"/>
      <c r="S451" s="16"/>
    </row>
    <row r="452" spans="1:19" x14ac:dyDescent="0.25">
      <c r="A452" s="13"/>
      <c r="E452" s="61">
        <v>-4.9893402130655184</v>
      </c>
      <c r="F452" s="62">
        <v>0.12911397843982811</v>
      </c>
      <c r="G452" s="63">
        <v>1979.4</v>
      </c>
      <c r="I452" s="13"/>
      <c r="J452" s="16"/>
      <c r="K452" s="13"/>
      <c r="L452" s="16"/>
      <c r="M452" s="20"/>
      <c r="N452" s="21"/>
      <c r="O452" s="64"/>
      <c r="P452" s="13"/>
      <c r="Q452" s="16"/>
      <c r="R452" s="13"/>
      <c r="S452" s="16"/>
    </row>
    <row r="453" spans="1:19" x14ac:dyDescent="0.25">
      <c r="A453" s="13"/>
      <c r="E453" s="61">
        <v>-4.2666969744438177</v>
      </c>
      <c r="F453" s="62">
        <v>0.12414841821705019</v>
      </c>
      <c r="G453" s="63">
        <v>1884</v>
      </c>
      <c r="H453" t="s">
        <v>26</v>
      </c>
      <c r="I453" s="17">
        <f>AVERAGE(E447:E453)</f>
        <v>-3.1996339210776621</v>
      </c>
      <c r="J453" s="19">
        <f>AVERAGE(G447:G453)</f>
        <v>588.67142857142869</v>
      </c>
      <c r="K453" s="17">
        <f>(MAX(E447:E453))-(MIN(E447:E453))</f>
        <v>2.4456004359478811</v>
      </c>
      <c r="L453" s="19">
        <f>(MAX(G447:G453))-(MIN(G447:G453))</f>
        <v>1933.8000000000002</v>
      </c>
      <c r="M453" s="20">
        <v>1</v>
      </c>
      <c r="N453" s="21"/>
      <c r="O453" s="64"/>
      <c r="P453" s="17">
        <f>MEDIAN(E447:E453)</f>
        <v>-2.6594505255540524</v>
      </c>
      <c r="Q453" s="19">
        <f>MEDIAN(G447:G453)</f>
        <v>53.7</v>
      </c>
      <c r="R453" s="13"/>
      <c r="S453" s="16"/>
    </row>
    <row r="454" spans="1:19" x14ac:dyDescent="0.25">
      <c r="A454" s="13" t="s">
        <v>119</v>
      </c>
      <c r="B454" t="s">
        <v>124</v>
      </c>
      <c r="C454" t="s">
        <v>29</v>
      </c>
      <c r="E454" s="61">
        <v>-5.6458304604617426</v>
      </c>
      <c r="F454" s="62">
        <v>0.1311353834869613</v>
      </c>
      <c r="G454" s="63">
        <v>44.6</v>
      </c>
      <c r="H454" t="s">
        <v>25</v>
      </c>
      <c r="I454" s="13"/>
      <c r="J454" s="16"/>
      <c r="K454" s="13"/>
      <c r="L454" s="16"/>
      <c r="M454" s="20"/>
      <c r="N454" s="21"/>
      <c r="O454" s="64"/>
      <c r="P454" s="13"/>
      <c r="Q454" s="16"/>
      <c r="R454" s="13"/>
      <c r="S454" s="16"/>
    </row>
    <row r="455" spans="1:19" x14ac:dyDescent="0.25">
      <c r="A455" s="13"/>
      <c r="E455" s="61">
        <v>-5.6984024384666432</v>
      </c>
      <c r="F455" s="62">
        <v>0.1216274853642613</v>
      </c>
      <c r="G455" s="63">
        <v>28.5</v>
      </c>
      <c r="I455" s="13"/>
      <c r="J455" s="16"/>
      <c r="K455" s="13"/>
      <c r="L455" s="16"/>
      <c r="M455" s="20"/>
      <c r="N455" s="21"/>
      <c r="O455" s="64"/>
      <c r="P455" s="13"/>
      <c r="Q455" s="16"/>
      <c r="R455" s="13"/>
      <c r="S455" s="16"/>
    </row>
    <row r="456" spans="1:19" x14ac:dyDescent="0.25">
      <c r="A456" s="13"/>
      <c r="E456" s="61">
        <v>-5.5501627536315157</v>
      </c>
      <c r="F456" s="62">
        <v>0.12167982771007527</v>
      </c>
      <c r="G456" s="63">
        <v>5.0999999999999996</v>
      </c>
      <c r="I456" s="13"/>
      <c r="J456" s="16"/>
      <c r="K456" s="13"/>
      <c r="L456" s="16"/>
      <c r="M456" s="20"/>
      <c r="N456" s="21"/>
      <c r="O456" s="64"/>
      <c r="P456" s="13"/>
      <c r="Q456" s="16"/>
      <c r="R456" s="13"/>
      <c r="S456" s="16"/>
    </row>
    <row r="457" spans="1:19" x14ac:dyDescent="0.25">
      <c r="A457" s="13"/>
      <c r="E457" s="61">
        <v>-5.6009251516994096</v>
      </c>
      <c r="F457" s="62">
        <v>0.12171926132717205</v>
      </c>
      <c r="G457" s="63">
        <v>17.8</v>
      </c>
      <c r="I457" s="13"/>
      <c r="J457" s="16"/>
      <c r="K457" s="13"/>
      <c r="L457" s="16"/>
      <c r="M457" s="20"/>
      <c r="N457" s="21"/>
      <c r="O457" s="64"/>
      <c r="P457" s="13"/>
      <c r="Q457" s="16"/>
      <c r="R457" s="13"/>
      <c r="S457" s="16"/>
    </row>
    <row r="458" spans="1:19" x14ac:dyDescent="0.25">
      <c r="A458" s="13"/>
      <c r="E458" s="61">
        <v>-5.7803019330767702</v>
      </c>
      <c r="F458" s="62">
        <v>0.13998519514863134</v>
      </c>
      <c r="G458" s="63">
        <v>1157.7</v>
      </c>
      <c r="H458" t="s">
        <v>26</v>
      </c>
      <c r="I458" s="17">
        <f>AVERAGE(E454:E458)</f>
        <v>-5.6551245474672163</v>
      </c>
      <c r="J458" s="19">
        <f>AVERAGE(G454:G458)</f>
        <v>250.74</v>
      </c>
      <c r="K458" s="17">
        <f>(MAX(E454:E458))-(MIN(E454:E458))</f>
        <v>0.23013917944525453</v>
      </c>
      <c r="L458" s="19">
        <f>(MAX(G454:G458))-(MIN(G454:G458))</f>
        <v>1152.6000000000001</v>
      </c>
      <c r="M458" s="20">
        <v>1</v>
      </c>
      <c r="N458" s="21"/>
      <c r="O458" s="64"/>
      <c r="P458" s="17">
        <f>MEDIAN(E454:E458)</f>
        <v>-5.6458304604617426</v>
      </c>
      <c r="Q458" s="19">
        <f>MEDIAN(G454:G458)</f>
        <v>28.5</v>
      </c>
      <c r="R458" s="13"/>
      <c r="S458" s="16"/>
    </row>
    <row r="459" spans="1:19" x14ac:dyDescent="0.25">
      <c r="A459" s="13" t="s">
        <v>119</v>
      </c>
      <c r="B459" t="s">
        <v>125</v>
      </c>
      <c r="C459" t="s">
        <v>29</v>
      </c>
      <c r="E459" s="61">
        <v>-3.4978915042500613</v>
      </c>
      <c r="F459" s="62">
        <v>0.13260978897347811</v>
      </c>
      <c r="G459" s="63">
        <v>799.5</v>
      </c>
      <c r="H459" t="s">
        <v>25</v>
      </c>
      <c r="I459" s="13"/>
      <c r="J459" s="16"/>
      <c r="K459" s="13"/>
      <c r="L459" s="16"/>
      <c r="M459" s="20"/>
      <c r="N459" s="21"/>
      <c r="O459" s="64"/>
      <c r="P459" s="13"/>
      <c r="Q459" s="16"/>
      <c r="R459" s="13"/>
      <c r="S459" s="16"/>
    </row>
    <row r="460" spans="1:19" x14ac:dyDescent="0.25">
      <c r="A460" s="13"/>
      <c r="E460" s="61">
        <v>-3.4964630963666421</v>
      </c>
      <c r="F460" s="62">
        <v>0.12771696469508817</v>
      </c>
      <c r="G460" s="63">
        <v>758.5</v>
      </c>
      <c r="I460" s="13"/>
      <c r="J460" s="16"/>
      <c r="K460" s="13"/>
      <c r="L460" s="16"/>
      <c r="M460" s="20"/>
      <c r="N460" s="21"/>
      <c r="O460" s="64"/>
      <c r="P460" s="13"/>
      <c r="Q460" s="16"/>
      <c r="R460" s="13"/>
      <c r="S460" s="16"/>
    </row>
    <row r="461" spans="1:19" x14ac:dyDescent="0.25">
      <c r="A461" s="13"/>
      <c r="E461" s="61">
        <v>-3.5677512191094607</v>
      </c>
      <c r="F461" s="62">
        <v>0.12469185871579748</v>
      </c>
      <c r="G461" s="63">
        <v>749.5</v>
      </c>
      <c r="I461" s="13"/>
      <c r="J461" s="16"/>
      <c r="K461" s="13"/>
      <c r="L461" s="16"/>
      <c r="M461" s="20"/>
      <c r="N461" s="21"/>
      <c r="O461" s="64"/>
      <c r="P461" s="13"/>
      <c r="Q461" s="16"/>
      <c r="R461" s="13"/>
      <c r="S461" s="16"/>
    </row>
    <row r="462" spans="1:19" x14ac:dyDescent="0.25">
      <c r="A462" s="13"/>
      <c r="E462" s="61">
        <v>-3.4601722994547224</v>
      </c>
      <c r="F462" s="62">
        <v>0.13716221037880805</v>
      </c>
      <c r="G462" s="63">
        <v>680.3</v>
      </c>
      <c r="I462" s="13"/>
      <c r="J462" s="16"/>
      <c r="K462" s="13"/>
      <c r="L462" s="16"/>
      <c r="M462" s="20"/>
      <c r="N462" s="21"/>
      <c r="O462" s="64"/>
      <c r="P462" s="13"/>
      <c r="Q462" s="16"/>
      <c r="R462" s="13"/>
      <c r="S462" s="16"/>
    </row>
    <row r="463" spans="1:19" x14ac:dyDescent="0.25">
      <c r="A463" s="13"/>
      <c r="E463" s="61">
        <v>-3.4484664930338749</v>
      </c>
      <c r="F463" s="62">
        <v>0.13893821818351493</v>
      </c>
      <c r="G463" s="63">
        <v>581</v>
      </c>
      <c r="I463" s="13"/>
      <c r="J463" s="16"/>
      <c r="K463" s="13"/>
      <c r="L463" s="16"/>
      <c r="M463" s="20"/>
      <c r="N463" s="21"/>
      <c r="O463" s="64"/>
      <c r="P463" s="13"/>
      <c r="Q463" s="16"/>
      <c r="R463" s="13"/>
      <c r="S463" s="16"/>
    </row>
    <row r="464" spans="1:19" x14ac:dyDescent="0.25">
      <c r="A464" s="13"/>
      <c r="E464" s="61">
        <v>-2.9212248106724736</v>
      </c>
      <c r="F464" s="62">
        <v>0.14354119503351084</v>
      </c>
      <c r="G464" s="63">
        <v>1397.4</v>
      </c>
      <c r="I464" s="13"/>
      <c r="J464" s="16"/>
      <c r="K464" s="13"/>
      <c r="L464" s="16"/>
      <c r="M464" s="20"/>
      <c r="N464" s="21"/>
      <c r="O464" s="64"/>
      <c r="P464" s="13"/>
      <c r="Q464" s="16"/>
      <c r="R464" s="13"/>
      <c r="S464" s="16"/>
    </row>
    <row r="465" spans="1:19" x14ac:dyDescent="0.25">
      <c r="A465" s="13"/>
      <c r="E465" s="61">
        <v>-2.9727807568494802</v>
      </c>
      <c r="F465" s="62">
        <v>0.1354952637771579</v>
      </c>
      <c r="G465" s="63">
        <v>1111.3</v>
      </c>
      <c r="I465" s="13"/>
      <c r="J465" s="16"/>
      <c r="K465" s="13"/>
      <c r="L465" s="16"/>
      <c r="M465" s="20"/>
      <c r="N465" s="21"/>
      <c r="O465" s="64"/>
      <c r="P465" s="13"/>
      <c r="Q465" s="16"/>
      <c r="R465" s="13"/>
      <c r="S465" s="16"/>
    </row>
    <row r="466" spans="1:19" x14ac:dyDescent="0.25">
      <c r="A466" s="13"/>
      <c r="E466" s="61">
        <v>-3.2874150751976972</v>
      </c>
      <c r="F466" s="62">
        <v>0.14558072378430326</v>
      </c>
      <c r="G466" s="63">
        <v>2188.6999999999998</v>
      </c>
      <c r="H466" t="s">
        <v>26</v>
      </c>
      <c r="I466" s="17">
        <f>AVERAGE(E459:E466)</f>
        <v>-3.3315206568668012</v>
      </c>
      <c r="J466" s="19">
        <f>AVERAGE(G459:G466)</f>
        <v>1033.2750000000001</v>
      </c>
      <c r="K466" s="17">
        <f>(MAX(E459:E466))-(MIN(E459:E466))</f>
        <v>0.64652640843698705</v>
      </c>
      <c r="L466" s="19">
        <f>(MAX(G459:G466))-(MIN(G459:G466))</f>
        <v>1607.6999999999998</v>
      </c>
      <c r="M466" s="20">
        <v>1</v>
      </c>
      <c r="N466" s="21"/>
      <c r="O466" s="64"/>
      <c r="P466" s="17">
        <f>MEDIAN(E459:E466)</f>
        <v>-3.4543193962442986</v>
      </c>
      <c r="Q466" s="19">
        <f>MEDIAN(G459:G466)</f>
        <v>779</v>
      </c>
      <c r="R466" s="13"/>
      <c r="S466" s="16"/>
    </row>
    <row r="467" spans="1:19" x14ac:dyDescent="0.25">
      <c r="A467" s="13" t="s">
        <v>119</v>
      </c>
      <c r="B467" t="s">
        <v>126</v>
      </c>
      <c r="C467" t="s">
        <v>39</v>
      </c>
      <c r="E467" s="61">
        <v>-4.2027905855142045</v>
      </c>
      <c r="F467" s="62">
        <v>0.14456905466901138</v>
      </c>
      <c r="G467" s="63">
        <v>48.1</v>
      </c>
      <c r="H467" s="65" t="s">
        <v>25</v>
      </c>
      <c r="I467" s="13"/>
      <c r="J467" s="16"/>
      <c r="K467" s="13"/>
      <c r="L467" s="16"/>
      <c r="M467" s="20"/>
      <c r="N467" s="21"/>
      <c r="O467" s="64"/>
      <c r="P467" s="13"/>
      <c r="Q467" s="16"/>
      <c r="R467" s="13"/>
      <c r="S467" s="16"/>
    </row>
    <row r="468" spans="1:19" x14ac:dyDescent="0.25">
      <c r="A468" s="13"/>
      <c r="E468" s="61">
        <v>-4.1504344582748987</v>
      </c>
      <c r="F468" s="62">
        <v>0.16017089360929593</v>
      </c>
      <c r="G468" s="63">
        <v>81.7</v>
      </c>
      <c r="H468" s="65"/>
      <c r="I468" s="13"/>
      <c r="J468" s="16"/>
      <c r="K468" s="13"/>
      <c r="L468" s="16"/>
      <c r="M468" s="20"/>
      <c r="N468" s="21"/>
      <c r="O468" s="64"/>
      <c r="P468" s="13"/>
      <c r="Q468" s="16"/>
      <c r="R468" s="13"/>
      <c r="S468" s="16"/>
    </row>
    <row r="469" spans="1:19" x14ac:dyDescent="0.25">
      <c r="A469" s="13"/>
      <c r="E469" s="61">
        <v>-4.4294893363543419</v>
      </c>
      <c r="F469" s="62">
        <v>0.1328417849574508</v>
      </c>
      <c r="G469" s="63">
        <v>178.5</v>
      </c>
      <c r="H469" s="65"/>
      <c r="I469" s="13"/>
      <c r="J469" s="16"/>
      <c r="K469" s="13"/>
      <c r="L469" s="16"/>
      <c r="M469" s="20"/>
      <c r="N469" s="21"/>
      <c r="O469" s="64"/>
      <c r="P469" s="13"/>
      <c r="Q469" s="16"/>
      <c r="R469" s="13"/>
      <c r="S469" s="16"/>
    </row>
    <row r="470" spans="1:19" x14ac:dyDescent="0.25">
      <c r="A470" s="13"/>
      <c r="E470" s="61">
        <v>-4.4375404715610856</v>
      </c>
      <c r="F470" s="62">
        <v>0.12802554505260424</v>
      </c>
      <c r="G470" s="63">
        <v>86</v>
      </c>
      <c r="H470" s="65"/>
      <c r="I470" s="13"/>
      <c r="J470" s="16"/>
      <c r="K470" s="13"/>
      <c r="L470" s="16"/>
      <c r="M470" s="20"/>
      <c r="N470" s="21"/>
      <c r="O470" s="64"/>
      <c r="P470" s="13"/>
      <c r="Q470" s="16"/>
      <c r="R470" s="13"/>
      <c r="S470" s="16"/>
    </row>
    <row r="471" spans="1:19" x14ac:dyDescent="0.25">
      <c r="A471" s="13"/>
      <c r="E471" s="61">
        <v>-4.7014535462103213</v>
      </c>
      <c r="F471" s="62">
        <v>0.19276345348058485</v>
      </c>
      <c r="G471" s="63">
        <v>403.4</v>
      </c>
      <c r="H471" s="65"/>
      <c r="I471" s="13"/>
      <c r="J471" s="16"/>
      <c r="K471" s="13"/>
      <c r="L471" s="16"/>
      <c r="M471" s="20"/>
      <c r="N471" s="21"/>
      <c r="O471" s="64"/>
      <c r="P471" s="13"/>
      <c r="Q471" s="16"/>
      <c r="R471" s="13"/>
      <c r="S471" s="16"/>
    </row>
    <row r="472" spans="1:19" x14ac:dyDescent="0.25">
      <c r="A472" s="13"/>
      <c r="E472" s="61">
        <v>-4.8286519540350348</v>
      </c>
      <c r="F472" s="62">
        <v>0.15273416901278378</v>
      </c>
      <c r="G472" s="63">
        <v>278.8</v>
      </c>
      <c r="H472" s="65"/>
      <c r="I472" s="13"/>
      <c r="J472" s="16"/>
      <c r="K472" s="13"/>
      <c r="L472" s="16"/>
      <c r="M472" s="20"/>
      <c r="N472" s="21"/>
      <c r="O472" s="64"/>
      <c r="P472" s="13"/>
      <c r="Q472" s="16"/>
      <c r="R472" s="13"/>
      <c r="S472" s="16"/>
    </row>
    <row r="473" spans="1:19" x14ac:dyDescent="0.25">
      <c r="A473" s="13"/>
      <c r="E473" s="61">
        <v>-4.8416773134701829</v>
      </c>
      <c r="F473" s="62">
        <v>0.12776800911411901</v>
      </c>
      <c r="G473" s="63">
        <v>225.8</v>
      </c>
      <c r="H473" s="65" t="s">
        <v>26</v>
      </c>
      <c r="I473" s="17">
        <f>AVERAGE(E467:E473)</f>
        <v>-4.5131482379171528</v>
      </c>
      <c r="J473" s="19">
        <f>AVERAGE(G467:G473)</f>
        <v>186.04285714285714</v>
      </c>
      <c r="K473" s="17">
        <f>(MAX(E467:E473))-(MIN(E467:E473))</f>
        <v>0.69124285519528428</v>
      </c>
      <c r="L473" s="19">
        <f>(MAX(G467:G473))-(MIN(G467:G473))</f>
        <v>355.29999999999995</v>
      </c>
      <c r="M473" s="20">
        <v>1</v>
      </c>
      <c r="N473" s="21"/>
      <c r="O473" s="64"/>
      <c r="P473" s="17">
        <f>MEDIAN(E467:E473)</f>
        <v>-4.4375404715610856</v>
      </c>
      <c r="Q473" s="19">
        <f>MEDIAN(G467:G473)</f>
        <v>178.5</v>
      </c>
      <c r="R473" s="13"/>
      <c r="S473" s="16"/>
    </row>
    <row r="474" spans="1:19" x14ac:dyDescent="0.25">
      <c r="A474" s="13" t="s">
        <v>119</v>
      </c>
      <c r="B474" t="s">
        <v>127</v>
      </c>
      <c r="C474" t="s">
        <v>39</v>
      </c>
      <c r="E474" s="61">
        <v>-5.3631616330493959</v>
      </c>
      <c r="F474" s="62">
        <v>0.12475373564607833</v>
      </c>
      <c r="G474" s="63">
        <v>99.4</v>
      </c>
      <c r="H474" t="s">
        <v>30</v>
      </c>
      <c r="I474" s="13"/>
      <c r="J474" s="16"/>
      <c r="K474" s="13"/>
      <c r="L474" s="16"/>
      <c r="M474" s="20"/>
      <c r="N474" s="21"/>
      <c r="O474" s="64"/>
      <c r="P474" s="13"/>
      <c r="Q474" s="16"/>
      <c r="R474" s="13"/>
      <c r="S474" s="16"/>
    </row>
    <row r="475" spans="1:19" x14ac:dyDescent="0.25">
      <c r="A475" s="13"/>
      <c r="E475" s="61">
        <v>-5.4486296149186542</v>
      </c>
      <c r="F475" s="62">
        <v>0.1219954795708169</v>
      </c>
      <c r="G475" s="63">
        <v>128.19999999999999</v>
      </c>
      <c r="I475" s="13"/>
      <c r="J475" s="16"/>
      <c r="K475" s="13"/>
      <c r="L475" s="16"/>
      <c r="M475" s="20"/>
      <c r="N475" s="21"/>
      <c r="O475" s="64"/>
      <c r="P475" s="13"/>
      <c r="Q475" s="16"/>
      <c r="R475" s="13"/>
      <c r="S475" s="16"/>
    </row>
    <row r="476" spans="1:19" x14ac:dyDescent="0.25">
      <c r="A476" s="13"/>
      <c r="E476" s="61">
        <v>-5.3955296915483286</v>
      </c>
      <c r="F476" s="62">
        <v>0.13100117988305449</v>
      </c>
      <c r="G476" s="63">
        <v>147.9</v>
      </c>
      <c r="I476" s="13"/>
      <c r="J476" s="16"/>
      <c r="K476" s="13"/>
      <c r="L476" s="16"/>
      <c r="M476" s="20"/>
      <c r="N476" s="21"/>
      <c r="O476" s="64"/>
      <c r="P476" s="13"/>
      <c r="Q476" s="16"/>
      <c r="R476" s="13"/>
      <c r="S476" s="16"/>
    </row>
    <row r="477" spans="1:19" x14ac:dyDescent="0.25">
      <c r="A477" s="13"/>
      <c r="E477" s="61">
        <v>-5.3012206584225341</v>
      </c>
      <c r="F477" s="62">
        <v>0.12972245439213059</v>
      </c>
      <c r="G477" s="63">
        <v>245.1</v>
      </c>
      <c r="I477" s="13"/>
      <c r="J477" s="16"/>
      <c r="K477" s="13"/>
      <c r="L477" s="16"/>
      <c r="M477" s="20"/>
      <c r="N477" s="21"/>
      <c r="O477" s="64"/>
      <c r="P477" s="13"/>
      <c r="Q477" s="16"/>
      <c r="R477" s="13"/>
      <c r="S477" s="16"/>
    </row>
    <row r="478" spans="1:19" x14ac:dyDescent="0.25">
      <c r="A478" s="13"/>
      <c r="E478" s="61">
        <v>-5.407649266925163</v>
      </c>
      <c r="F478" s="62">
        <v>0.12748264457457884</v>
      </c>
      <c r="G478" s="63">
        <v>173.3</v>
      </c>
      <c r="I478" s="17">
        <f>AVERAGE(E474:E478)</f>
        <v>-5.3832381729728151</v>
      </c>
      <c r="J478" s="19">
        <f>AVERAGE(G474:G478)</f>
        <v>158.78000000000003</v>
      </c>
      <c r="K478" s="17">
        <f>(MAX(E474:E478))-(MIN(E474:E478))</f>
        <v>0.14740895649612007</v>
      </c>
      <c r="L478" s="19">
        <f>(MAX(G474:G478))-(MIN(G474:G478))</f>
        <v>145.69999999999999</v>
      </c>
      <c r="M478" s="20"/>
      <c r="N478" s="21">
        <v>1</v>
      </c>
      <c r="O478" s="64"/>
      <c r="P478" s="17">
        <f>MEDIAN(E474:E478)</f>
        <v>-5.3955296915483286</v>
      </c>
      <c r="Q478" s="19">
        <f>MEDIAN(G474:G478)</f>
        <v>147.9</v>
      </c>
      <c r="R478" s="13"/>
      <c r="S478" s="16"/>
    </row>
    <row r="479" spans="1:19" x14ac:dyDescent="0.25">
      <c r="A479" s="13" t="s">
        <v>119</v>
      </c>
      <c r="B479" t="s">
        <v>128</v>
      </c>
      <c r="C479" t="s">
        <v>39</v>
      </c>
      <c r="E479" s="61">
        <v>-5.765364950506835</v>
      </c>
      <c r="F479" s="62">
        <v>0.12230602620764196</v>
      </c>
      <c r="G479" s="63">
        <v>268</v>
      </c>
      <c r="H479" t="s">
        <v>25</v>
      </c>
      <c r="I479" s="13"/>
      <c r="J479" s="16"/>
      <c r="K479" s="13"/>
      <c r="L479" s="16"/>
      <c r="M479" s="20"/>
      <c r="N479" s="21"/>
      <c r="O479" s="64"/>
      <c r="P479" s="13"/>
      <c r="Q479" s="16"/>
      <c r="R479" s="13"/>
      <c r="S479" s="16"/>
    </row>
    <row r="480" spans="1:19" x14ac:dyDescent="0.25">
      <c r="A480" s="13"/>
      <c r="E480" s="61">
        <v>-5.5268421740618523</v>
      </c>
      <c r="F480" s="62">
        <v>0.1224804904853814</v>
      </c>
      <c r="G480" s="63">
        <v>26.2</v>
      </c>
      <c r="I480" s="13"/>
      <c r="J480" s="16"/>
      <c r="K480" s="13"/>
      <c r="L480" s="16"/>
      <c r="M480" s="20"/>
      <c r="N480" s="21"/>
      <c r="O480" s="64"/>
      <c r="P480" s="13"/>
      <c r="Q480" s="16"/>
      <c r="R480" s="13"/>
      <c r="S480" s="16"/>
    </row>
    <row r="481" spans="1:19" x14ac:dyDescent="0.25">
      <c r="A481" s="13"/>
      <c r="E481" s="61">
        <v>-5.4670343724543269</v>
      </c>
      <c r="F481" s="62">
        <v>0.13871632973188991</v>
      </c>
      <c r="G481" s="63">
        <v>61.3</v>
      </c>
      <c r="I481" s="13"/>
      <c r="J481" s="16"/>
      <c r="K481" s="13"/>
      <c r="L481" s="16"/>
      <c r="M481" s="20"/>
      <c r="N481" s="21"/>
      <c r="O481" s="64"/>
      <c r="P481" s="13"/>
      <c r="Q481" s="16"/>
      <c r="R481" s="13"/>
      <c r="S481" s="16"/>
    </row>
    <row r="482" spans="1:19" x14ac:dyDescent="0.25">
      <c r="A482" s="13"/>
      <c r="E482" s="61">
        <v>-5.5714538360169819</v>
      </c>
      <c r="F482" s="62">
        <v>0.13848385690772769</v>
      </c>
      <c r="G482" s="63">
        <v>80.5</v>
      </c>
      <c r="I482" s="13"/>
      <c r="J482" s="16"/>
      <c r="K482" s="13"/>
      <c r="L482" s="16"/>
      <c r="M482" s="20"/>
      <c r="N482" s="21"/>
      <c r="O482" s="64"/>
      <c r="P482" s="13"/>
      <c r="Q482" s="16"/>
      <c r="R482" s="13"/>
      <c r="S482" s="16"/>
    </row>
    <row r="483" spans="1:19" x14ac:dyDescent="0.25">
      <c r="A483" s="13"/>
      <c r="E483" s="61">
        <v>-5.6079637957110462</v>
      </c>
      <c r="F483" s="62">
        <v>0.1317600536489508</v>
      </c>
      <c r="G483" s="63">
        <v>48.4</v>
      </c>
      <c r="I483" s="13"/>
      <c r="J483" s="16"/>
      <c r="K483" s="13"/>
      <c r="L483" s="16"/>
      <c r="M483" s="20"/>
      <c r="N483" s="21"/>
      <c r="O483" s="64"/>
      <c r="P483" s="13"/>
      <c r="Q483" s="16"/>
      <c r="R483" s="13"/>
      <c r="S483" s="16"/>
    </row>
    <row r="484" spans="1:19" x14ac:dyDescent="0.25">
      <c r="A484" s="13"/>
      <c r="E484" s="61">
        <v>-5.5546073448059508</v>
      </c>
      <c r="F484" s="62">
        <v>0.12876738080498648</v>
      </c>
      <c r="G484" s="63">
        <v>43.7</v>
      </c>
      <c r="I484" s="13"/>
      <c r="J484" s="16"/>
      <c r="K484" s="13"/>
      <c r="L484" s="16"/>
      <c r="M484" s="20"/>
      <c r="N484" s="21"/>
      <c r="O484" s="64"/>
      <c r="P484" s="13"/>
      <c r="Q484" s="16"/>
      <c r="R484" s="13"/>
      <c r="S484" s="16"/>
    </row>
    <row r="485" spans="1:19" x14ac:dyDescent="0.25">
      <c r="A485" s="13"/>
      <c r="E485" s="61">
        <v>-5.4999804397241059</v>
      </c>
      <c r="F485" s="62">
        <v>0.13965129501785367</v>
      </c>
      <c r="G485" s="63">
        <v>71.8</v>
      </c>
      <c r="I485" s="13"/>
      <c r="J485" s="16"/>
      <c r="K485" s="13"/>
      <c r="L485" s="16"/>
      <c r="M485" s="20"/>
      <c r="N485" s="21"/>
      <c r="O485" s="64"/>
      <c r="P485" s="13"/>
      <c r="Q485" s="16"/>
      <c r="R485" s="13"/>
      <c r="S485" s="16"/>
    </row>
    <row r="486" spans="1:19" x14ac:dyDescent="0.25">
      <c r="A486" s="13"/>
      <c r="E486" s="61">
        <v>-5.4730760134316103</v>
      </c>
      <c r="F486" s="62">
        <v>0.15442804273628544</v>
      </c>
      <c r="G486" s="63">
        <v>136.19999999999999</v>
      </c>
      <c r="I486" s="13"/>
      <c r="J486" s="16"/>
      <c r="K486" s="13"/>
      <c r="L486" s="16"/>
      <c r="M486" s="20"/>
      <c r="N486" s="21"/>
      <c r="O486" s="64"/>
      <c r="P486" s="13"/>
      <c r="Q486" s="16"/>
      <c r="R486" s="13"/>
      <c r="S486" s="16"/>
    </row>
    <row r="487" spans="1:19" x14ac:dyDescent="0.25">
      <c r="A487" s="13"/>
      <c r="E487" s="61">
        <v>-5.480076637778164</v>
      </c>
      <c r="F487" s="62">
        <v>0.13731209431467278</v>
      </c>
      <c r="G487" s="63">
        <v>147.30000000000001</v>
      </c>
      <c r="H487" t="s">
        <v>26</v>
      </c>
      <c r="I487" s="17">
        <f>AVERAGE(E479:E487)</f>
        <v>-5.5495999516100962</v>
      </c>
      <c r="J487" s="19">
        <f>AVERAGE(G479:G487)</f>
        <v>98.155555555555537</v>
      </c>
      <c r="K487" s="17">
        <f>(MAX(E479:E487))-(MIN(E479:E487))</f>
        <v>0.29833057805250807</v>
      </c>
      <c r="L487" s="19">
        <f>(MAX(G479:G487))-(MIN(G479:G487))</f>
        <v>241.8</v>
      </c>
      <c r="M487" s="20"/>
      <c r="N487" s="21"/>
      <c r="O487" s="64"/>
      <c r="P487" s="17">
        <f>MEDIAN(E479:E487)</f>
        <v>-5.5268421740618523</v>
      </c>
      <c r="Q487" s="19">
        <f>MEDIAN(G479:G487)</f>
        <v>71.8</v>
      </c>
      <c r="R487" s="13"/>
      <c r="S487" s="16"/>
    </row>
    <row r="488" spans="1:19" x14ac:dyDescent="0.25">
      <c r="A488" s="13" t="s">
        <v>119</v>
      </c>
      <c r="B488" t="s">
        <v>129</v>
      </c>
      <c r="C488" t="s">
        <v>29</v>
      </c>
      <c r="E488" s="61">
        <v>-3.5674353886823162</v>
      </c>
      <c r="F488" s="62">
        <v>0.12649692350124725</v>
      </c>
      <c r="G488" s="63">
        <v>15.4</v>
      </c>
      <c r="H488" t="s">
        <v>30</v>
      </c>
      <c r="I488" s="13"/>
      <c r="J488" s="16"/>
      <c r="K488" s="13"/>
      <c r="L488" s="16"/>
      <c r="M488" s="20"/>
      <c r="N488" s="21"/>
      <c r="O488" s="64"/>
      <c r="P488" s="13"/>
      <c r="Q488" s="16"/>
      <c r="R488" s="13"/>
      <c r="S488" s="16"/>
    </row>
    <row r="489" spans="1:19" x14ac:dyDescent="0.25">
      <c r="A489" s="13"/>
      <c r="E489" s="61">
        <v>-3.5283920293167625</v>
      </c>
      <c r="F489" s="62">
        <v>0.13290042661253423</v>
      </c>
      <c r="G489" s="63">
        <v>592.5</v>
      </c>
      <c r="I489" s="13"/>
      <c r="J489" s="16"/>
      <c r="K489" s="13"/>
      <c r="L489" s="16"/>
      <c r="M489" s="20"/>
      <c r="N489" s="21"/>
      <c r="O489" s="64"/>
      <c r="P489" s="13"/>
      <c r="Q489" s="16"/>
      <c r="R489" s="13"/>
      <c r="S489" s="16"/>
    </row>
    <row r="490" spans="1:19" x14ac:dyDescent="0.25">
      <c r="A490" s="13"/>
      <c r="E490" s="61">
        <v>-3.6098125191494912</v>
      </c>
      <c r="F490" s="62">
        <v>0.13647701210117988</v>
      </c>
      <c r="G490" s="63">
        <v>123.8</v>
      </c>
      <c r="I490" s="13"/>
      <c r="J490" s="16"/>
      <c r="K490" s="13"/>
      <c r="L490" s="16"/>
      <c r="M490" s="20"/>
      <c r="N490" s="21"/>
      <c r="O490" s="64"/>
      <c r="P490" s="13"/>
      <c r="Q490" s="16"/>
      <c r="R490" s="13"/>
      <c r="S490" s="16"/>
    </row>
    <row r="491" spans="1:19" x14ac:dyDescent="0.25">
      <c r="A491" s="13"/>
      <c r="E491" s="61">
        <v>-3.6119535415657378</v>
      </c>
      <c r="F491" s="62">
        <v>0.14089649297065701</v>
      </c>
      <c r="G491" s="63">
        <v>178.3</v>
      </c>
      <c r="I491" s="17">
        <f>AVERAGE(E488:E491)</f>
        <v>-3.5793983696785769</v>
      </c>
      <c r="J491" s="19">
        <f>AVERAGE(G488:G491)</f>
        <v>227.5</v>
      </c>
      <c r="K491" s="17">
        <f>(MAX(E488:E491))-(MIN(E488:E491))</f>
        <v>8.3561512248975234E-2</v>
      </c>
      <c r="L491" s="19">
        <f>(MAX(G488:G491))-(MIN(G488:G491))</f>
        <v>577.1</v>
      </c>
      <c r="M491" s="20">
        <v>1</v>
      </c>
      <c r="N491" s="21">
        <v>1</v>
      </c>
      <c r="O491" s="64"/>
      <c r="P491" s="17">
        <f>MEDIAN(E488:E491)</f>
        <v>-3.5886239539159037</v>
      </c>
      <c r="Q491" s="19">
        <f>MEDIAN(G488:G491)</f>
        <v>151.05000000000001</v>
      </c>
      <c r="R491" s="13"/>
      <c r="S491" s="16"/>
    </row>
    <row r="492" spans="1:19" x14ac:dyDescent="0.25">
      <c r="A492" s="13" t="s">
        <v>119</v>
      </c>
      <c r="B492" t="s">
        <v>130</v>
      </c>
      <c r="C492" t="s">
        <v>39</v>
      </c>
      <c r="E492" s="61">
        <v>-5.1631016707680555</v>
      </c>
      <c r="F492" s="62">
        <v>0.12411883857936956</v>
      </c>
      <c r="G492" s="63">
        <v>745.8</v>
      </c>
      <c r="H492" t="s">
        <v>25</v>
      </c>
      <c r="I492" s="13"/>
      <c r="J492" s="16"/>
      <c r="K492" s="13"/>
      <c r="L492" s="16"/>
      <c r="M492" s="20"/>
      <c r="N492" s="21"/>
      <c r="O492" s="64"/>
      <c r="P492" s="13"/>
      <c r="Q492" s="16"/>
      <c r="R492" s="13"/>
      <c r="S492" s="16"/>
    </row>
    <row r="493" spans="1:19" x14ac:dyDescent="0.25">
      <c r="A493" s="13"/>
      <c r="E493" s="61">
        <v>-5.3248991130991907</v>
      </c>
      <c r="F493" s="62">
        <v>0.15359952801229698</v>
      </c>
      <c r="G493" s="63">
        <v>172.1</v>
      </c>
      <c r="I493" s="13"/>
      <c r="J493" s="16"/>
      <c r="K493" s="13"/>
      <c r="L493" s="16"/>
      <c r="M493" s="20"/>
      <c r="N493" s="21"/>
      <c r="O493" s="64"/>
      <c r="P493" s="13"/>
      <c r="Q493" s="16"/>
      <c r="R493" s="13"/>
      <c r="S493" s="16"/>
    </row>
    <row r="494" spans="1:19" x14ac:dyDescent="0.25">
      <c r="A494" s="13"/>
      <c r="E494" s="61">
        <v>-5.3169526422469637</v>
      </c>
      <c r="F494" s="62">
        <v>0.14311243146980768</v>
      </c>
      <c r="G494" s="63">
        <v>115.4</v>
      </c>
      <c r="I494" s="13"/>
      <c r="J494" s="16"/>
      <c r="K494" s="13"/>
      <c r="L494" s="16"/>
      <c r="M494" s="20"/>
      <c r="N494" s="21"/>
      <c r="O494" s="64"/>
      <c r="P494" s="13"/>
      <c r="Q494" s="16"/>
      <c r="R494" s="13"/>
      <c r="S494" s="16"/>
    </row>
    <row r="495" spans="1:19" x14ac:dyDescent="0.25">
      <c r="A495" s="13"/>
      <c r="E495" s="61">
        <v>-5.2685927899653873</v>
      </c>
      <c r="F495" s="62">
        <v>0.12340029009263147</v>
      </c>
      <c r="G495" s="63">
        <v>236.4</v>
      </c>
      <c r="I495" s="13"/>
      <c r="J495" s="16"/>
      <c r="K495" s="13"/>
      <c r="L495" s="16"/>
      <c r="M495" s="20"/>
      <c r="N495" s="21"/>
      <c r="O495" s="64"/>
      <c r="P495" s="13"/>
      <c r="Q495" s="16"/>
      <c r="R495" s="13"/>
      <c r="S495" s="16"/>
    </row>
    <row r="496" spans="1:19" x14ac:dyDescent="0.25">
      <c r="A496" s="13"/>
      <c r="E496" s="61">
        <v>-5.2148193071512861</v>
      </c>
      <c r="F496" s="62">
        <v>0.12775500974156589</v>
      </c>
      <c r="G496" s="63">
        <v>123.3</v>
      </c>
      <c r="I496" s="13"/>
      <c r="J496" s="16"/>
      <c r="K496" s="13"/>
      <c r="L496" s="16"/>
      <c r="M496" s="20"/>
      <c r="N496" s="21"/>
      <c r="O496" s="64"/>
      <c r="P496" s="13"/>
      <c r="Q496" s="16"/>
      <c r="R496" s="13"/>
      <c r="S496" s="16"/>
    </row>
    <row r="497" spans="1:19" x14ac:dyDescent="0.25">
      <c r="A497" s="13"/>
      <c r="E497" s="61">
        <v>-5.308679496867752</v>
      </c>
      <c r="F497" s="62">
        <v>0.13740800037150092</v>
      </c>
      <c r="G497" s="63">
        <v>165.8</v>
      </c>
      <c r="I497" s="13"/>
      <c r="J497" s="16"/>
      <c r="K497" s="13"/>
      <c r="L497" s="16"/>
      <c r="M497" s="20"/>
      <c r="N497" s="21"/>
      <c r="O497" s="64"/>
      <c r="P497" s="13"/>
      <c r="Q497" s="16"/>
      <c r="R497" s="13"/>
      <c r="S497" s="16"/>
    </row>
    <row r="498" spans="1:19" x14ac:dyDescent="0.25">
      <c r="A498" s="13"/>
      <c r="E498" s="61">
        <v>-5.2656193768779724</v>
      </c>
      <c r="F498" s="62">
        <v>0.13229400049344639</v>
      </c>
      <c r="G498" s="63">
        <v>190.4</v>
      </c>
      <c r="I498" s="13"/>
      <c r="J498" s="16"/>
      <c r="K498" s="13"/>
      <c r="L498" s="16"/>
      <c r="M498" s="20"/>
      <c r="N498" s="21"/>
      <c r="O498" s="64"/>
      <c r="P498" s="13"/>
      <c r="Q498" s="16"/>
      <c r="R498" s="13"/>
      <c r="S498" s="16"/>
    </row>
    <row r="499" spans="1:19" x14ac:dyDescent="0.25">
      <c r="A499" s="13"/>
      <c r="E499" s="61">
        <v>-5.1656370190259482</v>
      </c>
      <c r="F499" s="62">
        <v>0.13503876551017635</v>
      </c>
      <c r="G499" s="63">
        <v>273.39999999999998</v>
      </c>
      <c r="H499" t="s">
        <v>26</v>
      </c>
      <c r="I499" s="17">
        <f>AVERAGE(E492:E499)</f>
        <v>-5.2535376770003204</v>
      </c>
      <c r="J499" s="19">
        <f>AVERAGE(G492:G499)</f>
        <v>252.82499999999999</v>
      </c>
      <c r="K499" s="17">
        <f>(MAX(E492:E499))-(MIN(E492:E499))</f>
        <v>0.16179744233113524</v>
      </c>
      <c r="L499" s="19">
        <f>(MAX(G492:G499))-(MIN(G492:G499))</f>
        <v>630.4</v>
      </c>
      <c r="M499" s="20"/>
      <c r="N499" s="21"/>
      <c r="O499" s="64"/>
      <c r="P499" s="17">
        <f>MEDIAN(E492:E499)</f>
        <v>-5.2671060834216803</v>
      </c>
      <c r="Q499" s="19">
        <f>MEDIAN(G492:G499)</f>
        <v>181.25</v>
      </c>
      <c r="R499" s="13"/>
      <c r="S499" s="16"/>
    </row>
    <row r="500" spans="1:19" x14ac:dyDescent="0.25">
      <c r="A500" s="13" t="s">
        <v>119</v>
      </c>
      <c r="B500" t="s">
        <v>131</v>
      </c>
      <c r="C500" t="s">
        <v>39</v>
      </c>
      <c r="E500" s="61">
        <v>-4.9058922827007745</v>
      </c>
      <c r="F500" s="62">
        <v>0.12414751715623473</v>
      </c>
      <c r="G500" s="63">
        <v>85.1</v>
      </c>
      <c r="H500" t="s">
        <v>30</v>
      </c>
      <c r="I500" s="13"/>
      <c r="J500" s="16"/>
      <c r="K500" s="13"/>
      <c r="L500" s="16"/>
      <c r="M500" s="20"/>
      <c r="N500" s="21"/>
      <c r="O500" s="64"/>
      <c r="P500" s="13"/>
      <c r="Q500" s="16"/>
      <c r="R500" s="13"/>
      <c r="S500" s="16"/>
    </row>
    <row r="501" spans="1:19" x14ac:dyDescent="0.25">
      <c r="A501" s="13"/>
      <c r="E501" s="61">
        <v>-5.1809002307635632</v>
      </c>
      <c r="F501" s="62">
        <v>0.13019064249532067</v>
      </c>
      <c r="G501" s="63">
        <v>189.8</v>
      </c>
      <c r="I501" s="13"/>
      <c r="J501" s="16"/>
      <c r="K501" s="13"/>
      <c r="L501" s="16"/>
      <c r="M501" s="20"/>
      <c r="N501" s="21"/>
      <c r="O501" s="64"/>
      <c r="P501" s="13"/>
      <c r="Q501" s="16"/>
      <c r="R501" s="13"/>
      <c r="S501" s="16"/>
    </row>
    <row r="502" spans="1:19" x14ac:dyDescent="0.25">
      <c r="A502" s="13"/>
      <c r="E502" s="61">
        <v>-4.9724724879756099</v>
      </c>
      <c r="F502" s="62">
        <v>0.12959159778035145</v>
      </c>
      <c r="G502" s="63">
        <v>77</v>
      </c>
      <c r="I502" s="13"/>
      <c r="J502" s="16"/>
      <c r="K502" s="13"/>
      <c r="L502" s="16"/>
      <c r="M502" s="20"/>
      <c r="N502" s="21"/>
      <c r="O502" s="64"/>
      <c r="P502" s="13"/>
      <c r="Q502" s="16"/>
      <c r="R502" s="13"/>
      <c r="S502" s="16"/>
    </row>
    <row r="503" spans="1:19" x14ac:dyDescent="0.25">
      <c r="A503" s="13"/>
      <c r="E503" s="61">
        <v>-5.0422160445600106</v>
      </c>
      <c r="F503" s="62">
        <v>0.12955750779748118</v>
      </c>
      <c r="G503" s="63">
        <v>82.6</v>
      </c>
      <c r="I503" s="13"/>
      <c r="J503" s="16"/>
      <c r="K503" s="13"/>
      <c r="L503" s="16"/>
      <c r="M503" s="20"/>
      <c r="N503" s="21"/>
      <c r="O503" s="64"/>
      <c r="P503" s="13"/>
      <c r="Q503" s="16"/>
      <c r="R503" s="13"/>
      <c r="S503" s="16"/>
    </row>
    <row r="504" spans="1:19" x14ac:dyDescent="0.25">
      <c r="A504" s="13"/>
      <c r="E504" s="61">
        <v>-4.9333179347039735</v>
      </c>
      <c r="F504" s="62">
        <v>0.12873933704524659</v>
      </c>
      <c r="G504" s="63">
        <v>27.9</v>
      </c>
      <c r="I504" s="13"/>
      <c r="J504" s="16"/>
      <c r="K504" s="13"/>
      <c r="L504" s="16"/>
      <c r="M504" s="20"/>
      <c r="N504" s="21"/>
      <c r="O504" s="64"/>
      <c r="P504" s="13"/>
      <c r="Q504" s="16"/>
      <c r="R504" s="13"/>
      <c r="S504" s="16"/>
    </row>
    <row r="505" spans="1:19" x14ac:dyDescent="0.25">
      <c r="A505" s="13"/>
      <c r="E505" s="61">
        <v>-5.0925076237872124</v>
      </c>
      <c r="F505" s="62">
        <v>0.1283925338054141</v>
      </c>
      <c r="G505" s="63">
        <v>55.1</v>
      </c>
      <c r="I505" s="17">
        <f>AVERAGE(E500:E505)</f>
        <v>-5.021217767415191</v>
      </c>
      <c r="J505" s="19">
        <f>AVERAGE(G500:G505)</f>
        <v>86.25</v>
      </c>
      <c r="K505" s="17">
        <f>(MAX(E500:E505))-(MIN(E500:E505))</f>
        <v>0.27500794806278872</v>
      </c>
      <c r="L505" s="19">
        <f>(MAX(G500:G505))-(MIN(G500:G505))</f>
        <v>161.9</v>
      </c>
      <c r="M505" s="20"/>
      <c r="N505" s="21">
        <v>1</v>
      </c>
      <c r="O505" s="64"/>
      <c r="P505" s="17">
        <f>MEDIAN(E500:E505)</f>
        <v>-5.0073442662678103</v>
      </c>
      <c r="Q505" s="19">
        <f>MEDIAN(G500:G505)</f>
        <v>79.8</v>
      </c>
      <c r="R505" s="13"/>
      <c r="S505" s="16"/>
    </row>
    <row r="506" spans="1:19" x14ac:dyDescent="0.25">
      <c r="A506" s="13" t="s">
        <v>119</v>
      </c>
      <c r="B506" t="s">
        <v>132</v>
      </c>
      <c r="C506" t="s">
        <v>39</v>
      </c>
      <c r="E506" s="61">
        <v>-2.9775123792503688</v>
      </c>
      <c r="F506" s="62">
        <v>0.12341792769184871</v>
      </c>
      <c r="G506" s="63">
        <v>146.9</v>
      </c>
      <c r="H506" t="s">
        <v>25</v>
      </c>
      <c r="I506" s="13"/>
      <c r="J506" s="16"/>
      <c r="K506" s="13"/>
      <c r="L506" s="16"/>
      <c r="M506" s="20"/>
      <c r="N506" s="21"/>
      <c r="O506" s="64"/>
      <c r="P506" s="13"/>
      <c r="Q506" s="16"/>
      <c r="R506" s="13"/>
      <c r="S506" s="16"/>
    </row>
    <row r="507" spans="1:19" x14ac:dyDescent="0.25">
      <c r="A507" s="13"/>
      <c r="E507" s="61">
        <v>-4.3694963447411528</v>
      </c>
      <c r="F507" s="62">
        <v>0.14253040990870122</v>
      </c>
      <c r="G507" s="63">
        <v>723.7</v>
      </c>
      <c r="I507" s="13"/>
      <c r="J507" s="16"/>
      <c r="K507" s="13"/>
      <c r="L507" s="16"/>
      <c r="M507" s="20"/>
      <c r="N507" s="21"/>
      <c r="O507" s="64"/>
      <c r="P507" s="13"/>
      <c r="Q507" s="16"/>
      <c r="R507" s="13"/>
      <c r="S507" s="16"/>
    </row>
    <row r="508" spans="1:19" x14ac:dyDescent="0.25">
      <c r="A508" s="27"/>
      <c r="B508" s="28"/>
      <c r="C508" s="28"/>
      <c r="D508" s="28"/>
      <c r="E508" s="66">
        <v>-3.579337015602313</v>
      </c>
      <c r="F508" s="67">
        <v>0.12720001257499308</v>
      </c>
      <c r="G508" s="68">
        <v>1577</v>
      </c>
      <c r="H508" s="28" t="s">
        <v>26</v>
      </c>
      <c r="I508" s="32">
        <f>AVERAGE(E506:E508)</f>
        <v>-3.642115246531278</v>
      </c>
      <c r="J508" s="34">
        <f>AVERAGE(G506:G508)</f>
        <v>815.86666666666667</v>
      </c>
      <c r="K508" s="32">
        <f>(MAX(E506:E508))-(MIN(E506:E508))</f>
        <v>1.391983965490784</v>
      </c>
      <c r="L508" s="34">
        <f>(MAX(G506:G508))-(MIN(G506:G508))</f>
        <v>1430.1</v>
      </c>
      <c r="M508" s="35">
        <v>1</v>
      </c>
      <c r="N508" s="36"/>
      <c r="O508" s="69"/>
      <c r="P508" s="32">
        <f>MEDIAN(E506:E508)</f>
        <v>-3.579337015602313</v>
      </c>
      <c r="Q508" s="34">
        <f>MEDIAN(G506:G508)</f>
        <v>723.7</v>
      </c>
      <c r="R508" s="32">
        <f>AVERAGE(P438:P508)</f>
        <v>-4.4317841592704506</v>
      </c>
      <c r="S508" s="34">
        <f t="shared" ref="S508" si="4">AVERAGE(Q438:Q508)</f>
        <v>251.15384615384622</v>
      </c>
    </row>
    <row r="510" spans="1:19" x14ac:dyDescent="0.25">
      <c r="A510" s="107"/>
      <c r="B510" s="107"/>
      <c r="C510" s="107"/>
      <c r="D510" s="108"/>
      <c r="E510" s="107"/>
      <c r="F510" s="107"/>
      <c r="G510" s="107"/>
      <c r="M510" s="21"/>
      <c r="N510" s="21"/>
    </row>
    <row r="511" spans="1:19" x14ac:dyDescent="0.25">
      <c r="A511" s="107"/>
      <c r="B511" s="107"/>
      <c r="C511" s="107"/>
      <c r="D511" s="108"/>
      <c r="E511" s="107"/>
      <c r="F511" s="107"/>
      <c r="G511" s="107"/>
    </row>
    <row r="512" spans="1:19" x14ac:dyDescent="0.25">
      <c r="A512" s="107"/>
      <c r="B512" s="107"/>
      <c r="C512" s="107"/>
      <c r="D512" s="108"/>
      <c r="E512" s="109"/>
      <c r="F512" s="109"/>
      <c r="G512" s="109"/>
    </row>
    <row r="513" spans="1:7" x14ac:dyDescent="0.25">
      <c r="A513" s="107"/>
      <c r="B513" s="107"/>
      <c r="C513" s="107"/>
      <c r="D513" s="108"/>
      <c r="E513" s="109"/>
      <c r="F513" s="109"/>
      <c r="G513" s="109"/>
    </row>
    <row r="514" spans="1:7" x14ac:dyDescent="0.25">
      <c r="A514" s="107"/>
      <c r="B514" s="107"/>
      <c r="C514" s="107"/>
      <c r="D514" s="108"/>
      <c r="E514" s="109"/>
      <c r="F514" s="109"/>
      <c r="G514" s="109"/>
    </row>
    <row r="515" spans="1:7" x14ac:dyDescent="0.25">
      <c r="A515" s="107"/>
      <c r="B515" s="107"/>
      <c r="C515" s="107"/>
      <c r="D515" s="108"/>
      <c r="E515" s="109"/>
      <c r="F515" s="107"/>
      <c r="G515" s="109"/>
    </row>
    <row r="516" spans="1:7" x14ac:dyDescent="0.25">
      <c r="A516" s="107"/>
      <c r="B516" s="107"/>
      <c r="C516" s="107"/>
      <c r="D516" s="108"/>
      <c r="E516" s="109"/>
      <c r="F516" s="107"/>
      <c r="G516" s="109"/>
    </row>
    <row r="517" spans="1:7" x14ac:dyDescent="0.25">
      <c r="A517" s="107"/>
      <c r="B517" s="107"/>
      <c r="C517" s="107"/>
      <c r="D517" s="108"/>
      <c r="E517" s="109"/>
      <c r="F517" s="107"/>
      <c r="G517" s="109"/>
    </row>
    <row r="518" spans="1:7" x14ac:dyDescent="0.25">
      <c r="A518" s="107"/>
      <c r="B518" s="107"/>
      <c r="C518" s="107"/>
      <c r="D518" s="108"/>
      <c r="E518" s="109"/>
      <c r="F518" s="109"/>
      <c r="G518" s="109"/>
    </row>
    <row r="519" spans="1:7" x14ac:dyDescent="0.25">
      <c r="A519" s="107"/>
      <c r="B519" s="107"/>
      <c r="C519" s="107"/>
      <c r="D519" s="108"/>
      <c r="E519" s="109"/>
      <c r="F519" s="109"/>
      <c r="G519" s="109"/>
    </row>
    <row r="520" spans="1:7" x14ac:dyDescent="0.25">
      <c r="A520" s="107"/>
      <c r="B520" s="107"/>
      <c r="C520" s="107"/>
      <c r="D520" s="108"/>
      <c r="E520" s="109"/>
      <c r="F520" s="109"/>
      <c r="G520" s="109"/>
    </row>
    <row r="521" spans="1:7" x14ac:dyDescent="0.25">
      <c r="A521" s="107"/>
      <c r="B521" s="107"/>
      <c r="C521" s="107"/>
      <c r="D521" s="108"/>
      <c r="E521" s="109"/>
      <c r="F521" s="109"/>
      <c r="G521" s="109"/>
    </row>
    <row r="522" spans="1:7" x14ac:dyDescent="0.25">
      <c r="A522" s="107"/>
      <c r="B522" s="107"/>
      <c r="C522" s="107"/>
      <c r="D522" s="108"/>
      <c r="E522" s="109"/>
      <c r="F522" s="109"/>
      <c r="G522" s="109"/>
    </row>
    <row r="523" spans="1:7" x14ac:dyDescent="0.25">
      <c r="A523" s="107"/>
      <c r="B523" s="107"/>
      <c r="C523" s="107"/>
      <c r="D523" s="108"/>
      <c r="E523" s="110"/>
      <c r="F523" s="110"/>
      <c r="G523" s="110"/>
    </row>
    <row r="524" spans="1:7" x14ac:dyDescent="0.25">
      <c r="A524" s="107"/>
      <c r="B524" s="107"/>
      <c r="C524" s="107"/>
      <c r="D524" s="107"/>
      <c r="E524" s="107"/>
      <c r="F524" s="107"/>
      <c r="G524" s="110"/>
    </row>
    <row r="525" spans="1:7" x14ac:dyDescent="0.25">
      <c r="A525" s="107"/>
      <c r="B525" s="107"/>
      <c r="C525" s="107"/>
      <c r="D525" s="107"/>
      <c r="E525" s="107"/>
      <c r="F525" s="107"/>
      <c r="G525" s="107"/>
    </row>
    <row r="526" spans="1:7" x14ac:dyDescent="0.25">
      <c r="A526" s="107"/>
      <c r="B526" s="107"/>
      <c r="C526" s="107"/>
      <c r="D526" s="107"/>
      <c r="E526" s="107"/>
      <c r="F526" s="111"/>
      <c r="G526" s="107"/>
    </row>
    <row r="527" spans="1:7" x14ac:dyDescent="0.25">
      <c r="A527" s="107"/>
      <c r="B527" s="107"/>
      <c r="C527" s="107"/>
      <c r="D527" s="107"/>
      <c r="E527" s="107"/>
      <c r="F527" s="111"/>
      <c r="G527" s="107"/>
    </row>
    <row r="528" spans="1:7" x14ac:dyDescent="0.25">
      <c r="A528" s="107"/>
      <c r="B528" s="107"/>
      <c r="C528" s="107"/>
      <c r="D528" s="107"/>
      <c r="E528" s="111"/>
      <c r="F528" s="111"/>
      <c r="G528" s="107"/>
    </row>
    <row r="529" spans="1:7" x14ac:dyDescent="0.25">
      <c r="A529" s="107"/>
      <c r="B529" s="107"/>
      <c r="C529" s="107"/>
      <c r="D529" s="107"/>
      <c r="E529" s="111"/>
      <c r="F529" s="111"/>
      <c r="G529" s="107"/>
    </row>
    <row r="530" spans="1:7" x14ac:dyDescent="0.25">
      <c r="A530" s="107"/>
      <c r="B530" s="107"/>
      <c r="C530" s="107"/>
      <c r="D530" s="111"/>
      <c r="E530" s="111"/>
      <c r="F530" s="111"/>
      <c r="G530" s="107"/>
    </row>
    <row r="531" spans="1:7" x14ac:dyDescent="0.25">
      <c r="A531" s="107"/>
      <c r="B531" s="107"/>
      <c r="C531" s="107"/>
      <c r="D531" s="111"/>
      <c r="E531" s="111"/>
      <c r="F531" s="111"/>
      <c r="G531" s="107"/>
    </row>
    <row r="532" spans="1:7" x14ac:dyDescent="0.25">
      <c r="A532" s="107"/>
      <c r="B532" s="107"/>
      <c r="C532" s="111"/>
      <c r="D532" s="111"/>
      <c r="E532" s="111"/>
      <c r="F532" s="111"/>
      <c r="G532" s="107"/>
    </row>
    <row r="533" spans="1:7" x14ac:dyDescent="0.25">
      <c r="A533" s="107"/>
      <c r="B533" s="107"/>
      <c r="C533" s="111"/>
      <c r="D533" s="111"/>
      <c r="E533" s="111"/>
      <c r="F533" s="111"/>
      <c r="G533" s="107"/>
    </row>
    <row r="534" spans="1:7" x14ac:dyDescent="0.25">
      <c r="A534" s="107"/>
      <c r="B534" s="107"/>
      <c r="C534" s="111"/>
      <c r="D534" s="111"/>
      <c r="E534" s="111"/>
      <c r="F534" s="111"/>
      <c r="G534" s="107"/>
    </row>
    <row r="535" spans="1:7" x14ac:dyDescent="0.25">
      <c r="A535" s="107"/>
      <c r="B535" s="107"/>
      <c r="C535" s="111"/>
      <c r="D535" s="111"/>
      <c r="E535" s="111"/>
      <c r="F535" s="111"/>
      <c r="G535" s="107"/>
    </row>
    <row r="536" spans="1:7" x14ac:dyDescent="0.25">
      <c r="A536" s="107"/>
      <c r="B536" s="107"/>
      <c r="C536" s="107"/>
      <c r="D536" s="111"/>
      <c r="E536" s="111"/>
      <c r="F536" s="111"/>
      <c r="G536" s="107"/>
    </row>
    <row r="537" spans="1:7" x14ac:dyDescent="0.25">
      <c r="A537" s="107"/>
      <c r="B537" s="107"/>
      <c r="C537" s="107"/>
      <c r="D537" s="111"/>
      <c r="E537" s="111"/>
      <c r="F537" s="111"/>
      <c r="G537" s="107"/>
    </row>
    <row r="538" spans="1:7" x14ac:dyDescent="0.25">
      <c r="A538" s="107"/>
      <c r="B538" s="107"/>
      <c r="C538" s="107"/>
      <c r="D538" s="107"/>
      <c r="E538" s="111"/>
      <c r="F538" s="111"/>
      <c r="G538" s="107"/>
    </row>
    <row r="539" spans="1:7" x14ac:dyDescent="0.25">
      <c r="A539" s="107"/>
      <c r="B539" s="107"/>
      <c r="C539" s="107"/>
      <c r="D539" s="107"/>
      <c r="E539" s="111"/>
      <c r="F539" s="111"/>
      <c r="G539" s="107"/>
    </row>
    <row r="540" spans="1:7" x14ac:dyDescent="0.25">
      <c r="A540" s="107"/>
      <c r="B540" s="107"/>
      <c r="C540" s="107"/>
      <c r="D540" s="107"/>
      <c r="E540" s="107"/>
      <c r="F540" s="111"/>
      <c r="G540" s="107"/>
    </row>
    <row r="541" spans="1:7" x14ac:dyDescent="0.25">
      <c r="A541" s="107"/>
      <c r="B541" s="107"/>
      <c r="C541" s="107"/>
      <c r="D541" s="107"/>
      <c r="E541" s="107"/>
      <c r="F541" s="111"/>
      <c r="G541" s="107"/>
    </row>
    <row r="542" spans="1:7" x14ac:dyDescent="0.25">
      <c r="A542" s="107"/>
      <c r="B542" s="107"/>
      <c r="C542" s="107"/>
      <c r="D542" s="107"/>
      <c r="E542" s="107"/>
      <c r="F542" s="107"/>
      <c r="G542" s="107"/>
    </row>
    <row r="543" spans="1:7" x14ac:dyDescent="0.25">
      <c r="A543" s="107"/>
      <c r="B543" s="107"/>
      <c r="C543" s="107"/>
      <c r="D543" s="107"/>
      <c r="E543" s="107"/>
      <c r="F543" s="107"/>
      <c r="G543" s="107"/>
    </row>
    <row r="544" spans="1:7" x14ac:dyDescent="0.25">
      <c r="A544" s="107"/>
      <c r="B544" s="107"/>
      <c r="C544" s="107"/>
      <c r="D544" s="107"/>
      <c r="E544" s="107"/>
      <c r="F544" s="107"/>
      <c r="G544" s="107"/>
    </row>
    <row r="545" spans="1:7" x14ac:dyDescent="0.25">
      <c r="A545" s="107"/>
      <c r="B545" s="107"/>
      <c r="C545" s="107"/>
      <c r="D545" s="107"/>
      <c r="E545" s="107"/>
      <c r="F545" s="107"/>
      <c r="G545" s="107"/>
    </row>
    <row r="546" spans="1:7" x14ac:dyDescent="0.25">
      <c r="A546" s="107"/>
      <c r="B546" s="107"/>
      <c r="C546" s="109"/>
      <c r="D546" s="109"/>
      <c r="E546" s="109"/>
      <c r="F546" s="107"/>
      <c r="G546" s="107"/>
    </row>
    <row r="547" spans="1:7" x14ac:dyDescent="0.25">
      <c r="A547" s="107"/>
      <c r="B547" s="107"/>
      <c r="C547" s="107"/>
      <c r="D547" s="107"/>
      <c r="E547" s="107"/>
      <c r="F547" s="107"/>
      <c r="G547" s="107"/>
    </row>
    <row r="548" spans="1:7" x14ac:dyDescent="0.25">
      <c r="A548" s="107"/>
      <c r="B548" s="107"/>
      <c r="C548" s="107"/>
      <c r="D548" s="107"/>
      <c r="E548" s="107"/>
      <c r="F548" s="107"/>
      <c r="G548" s="107"/>
    </row>
    <row r="549" spans="1:7" x14ac:dyDescent="0.25">
      <c r="A549" s="107"/>
      <c r="B549" s="107"/>
      <c r="C549" s="107"/>
      <c r="D549" s="107"/>
      <c r="E549" s="107"/>
      <c r="F549" s="107"/>
      <c r="G549" s="107"/>
    </row>
    <row r="550" spans="1:7" x14ac:dyDescent="0.25">
      <c r="A550" s="107"/>
      <c r="B550" s="107"/>
      <c r="C550" s="107"/>
      <c r="D550" s="107"/>
      <c r="E550" s="107"/>
      <c r="F550" s="107"/>
      <c r="G550" s="107"/>
    </row>
    <row r="551" spans="1:7" x14ac:dyDescent="0.25">
      <c r="A551" s="107"/>
      <c r="B551" s="107"/>
      <c r="C551" s="107"/>
      <c r="D551" s="107"/>
      <c r="E551" s="107"/>
      <c r="F551" s="107"/>
      <c r="G551" s="107"/>
    </row>
  </sheetData>
  <mergeCells count="3">
    <mergeCell ref="R1:S1"/>
    <mergeCell ref="I1:J1"/>
    <mergeCell ref="P1:Q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6EA47-E660-8C4F-9417-04D014EE8605}">
  <dimension ref="A1:S460"/>
  <sheetViews>
    <sheetView tabSelected="1" workbookViewId="0">
      <selection activeCell="X18" sqref="X18"/>
    </sheetView>
  </sheetViews>
  <sheetFormatPr defaultColWidth="11" defaultRowHeight="15.75" x14ac:dyDescent="0.25"/>
  <cols>
    <col min="1" max="1" width="12.5" bestFit="1" customWidth="1"/>
    <col min="5" max="5" width="11" bestFit="1" customWidth="1"/>
    <col min="6" max="6" width="16.625" bestFit="1" customWidth="1"/>
    <col min="13" max="13" width="21.125" bestFit="1" customWidth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113" t="s">
        <v>8</v>
      </c>
      <c r="J1" s="113"/>
      <c r="K1" s="3"/>
      <c r="L1" s="3"/>
      <c r="M1" s="3" t="s">
        <v>9</v>
      </c>
      <c r="N1" s="3" t="s">
        <v>10</v>
      </c>
      <c r="O1" s="3" t="s">
        <v>11</v>
      </c>
      <c r="P1" s="113" t="s">
        <v>12</v>
      </c>
      <c r="Q1" s="113"/>
      <c r="R1" s="112" t="s">
        <v>208</v>
      </c>
      <c r="S1" s="112"/>
    </row>
    <row r="2" spans="1:19" x14ac:dyDescent="0.25">
      <c r="A2" s="1"/>
      <c r="B2" s="1" t="s">
        <v>13</v>
      </c>
      <c r="C2" s="1"/>
      <c r="D2" s="1"/>
      <c r="E2" s="1"/>
      <c r="F2" s="1"/>
      <c r="G2" s="1"/>
      <c r="H2" s="1" t="s">
        <v>14</v>
      </c>
      <c r="I2" s="5" t="s">
        <v>15</v>
      </c>
      <c r="J2" s="5" t="s">
        <v>16</v>
      </c>
      <c r="K2" s="5" t="s">
        <v>17</v>
      </c>
      <c r="L2" s="5" t="s">
        <v>18</v>
      </c>
      <c r="M2" s="5" t="s">
        <v>19</v>
      </c>
      <c r="O2" s="5" t="s">
        <v>20</v>
      </c>
      <c r="P2" s="5" t="s">
        <v>15</v>
      </c>
      <c r="Q2" s="5" t="s">
        <v>16</v>
      </c>
      <c r="R2" s="5" t="s">
        <v>15</v>
      </c>
      <c r="S2" s="5" t="s">
        <v>16</v>
      </c>
    </row>
    <row r="3" spans="1:19" x14ac:dyDescent="0.25">
      <c r="A3" s="6" t="s">
        <v>133</v>
      </c>
      <c r="B3" s="9" t="s">
        <v>134</v>
      </c>
      <c r="C3" s="9" t="s">
        <v>135</v>
      </c>
      <c r="D3" s="9" t="s">
        <v>136</v>
      </c>
      <c r="E3" s="10">
        <v>-9.3070195236995001</v>
      </c>
      <c r="F3" s="10">
        <v>0.11634082730708253</v>
      </c>
      <c r="G3" s="11">
        <v>15.632318744986049</v>
      </c>
      <c r="H3" s="9" t="s">
        <v>25</v>
      </c>
      <c r="I3" s="6"/>
      <c r="J3" s="12"/>
      <c r="K3" s="6"/>
      <c r="L3" s="12"/>
      <c r="M3" s="6"/>
      <c r="N3" s="9"/>
      <c r="O3" s="12"/>
      <c r="P3" s="6"/>
      <c r="Q3" s="12"/>
      <c r="R3" s="6"/>
      <c r="S3" s="12"/>
    </row>
    <row r="4" spans="1:19" x14ac:dyDescent="0.25">
      <c r="A4" s="13"/>
      <c r="E4" s="14">
        <v>-9.7569463538015313</v>
      </c>
      <c r="F4" s="14">
        <v>0.12233776224994308</v>
      </c>
      <c r="G4" s="15">
        <v>47.706846872110461</v>
      </c>
      <c r="I4" s="13"/>
      <c r="J4" s="16"/>
      <c r="K4" s="13"/>
      <c r="L4" s="16"/>
      <c r="M4" s="13"/>
      <c r="O4" s="16"/>
      <c r="P4" s="13"/>
      <c r="Q4" s="16"/>
      <c r="R4" s="13"/>
      <c r="S4" s="16"/>
    </row>
    <row r="5" spans="1:19" x14ac:dyDescent="0.25">
      <c r="A5" s="13"/>
      <c r="E5" s="14">
        <v>-10.302397387754848</v>
      </c>
      <c r="F5" s="14">
        <v>0.11618422168600347</v>
      </c>
      <c r="G5" s="15">
        <v>17.01510911019005</v>
      </c>
      <c r="I5" s="13"/>
      <c r="J5" s="16"/>
      <c r="K5" s="13"/>
      <c r="L5" s="16"/>
      <c r="M5" s="13"/>
      <c r="O5" s="16"/>
      <c r="P5" s="13"/>
      <c r="Q5" s="16"/>
      <c r="R5" s="13"/>
      <c r="S5" s="16"/>
    </row>
    <row r="6" spans="1:19" x14ac:dyDescent="0.25">
      <c r="A6" s="13"/>
      <c r="E6" s="14">
        <v>-10.031683871449815</v>
      </c>
      <c r="F6" s="14">
        <v>0.11950488453690754</v>
      </c>
      <c r="G6" s="15">
        <v>11.823116836530867</v>
      </c>
      <c r="H6" t="s">
        <v>26</v>
      </c>
      <c r="I6" s="17">
        <f>AVERAGE(E3:E6)</f>
        <v>-9.8495117841764248</v>
      </c>
      <c r="J6" s="19">
        <f>AVERAGE(G3:G6)</f>
        <v>23.044347890954359</v>
      </c>
      <c r="K6" s="17">
        <f>MAX(E3:E6)-MIN(E3:E6)</f>
        <v>0.99537786405534767</v>
      </c>
      <c r="L6" s="19">
        <f>MAX(G3:G6)-MIN(G3:G6)</f>
        <v>35.883730035579596</v>
      </c>
      <c r="M6" s="17"/>
      <c r="N6" s="4"/>
      <c r="O6" s="16"/>
      <c r="P6" s="17">
        <f>MEDIAN(E3:E6)</f>
        <v>-9.894315112625673</v>
      </c>
      <c r="Q6" s="19">
        <f>MEDIAN(G3:G6)</f>
        <v>16.323713927588049</v>
      </c>
      <c r="R6" s="13"/>
      <c r="S6" s="16"/>
    </row>
    <row r="7" spans="1:19" x14ac:dyDescent="0.25">
      <c r="A7" s="13" t="s">
        <v>133</v>
      </c>
      <c r="B7" t="s">
        <v>137</v>
      </c>
      <c r="C7" t="s">
        <v>135</v>
      </c>
      <c r="D7" t="s">
        <v>136</v>
      </c>
      <c r="E7" s="14">
        <v>-11.550554618449782</v>
      </c>
      <c r="F7" s="14">
        <v>0.13531591517251915</v>
      </c>
      <c r="G7" s="15">
        <v>9.9619381166307939</v>
      </c>
      <c r="H7" t="s">
        <v>30</v>
      </c>
      <c r="I7" s="13"/>
      <c r="J7" s="16"/>
      <c r="K7" s="13"/>
      <c r="L7" s="16"/>
      <c r="M7" s="13"/>
      <c r="O7" s="16"/>
      <c r="P7" s="13"/>
      <c r="Q7" s="16"/>
      <c r="R7" s="13"/>
      <c r="S7" s="16"/>
    </row>
    <row r="8" spans="1:19" x14ac:dyDescent="0.25">
      <c r="A8" s="13"/>
      <c r="E8" s="14">
        <v>-10.630825149424261</v>
      </c>
      <c r="F8" s="14">
        <v>0.11649836852510681</v>
      </c>
      <c r="G8" s="15">
        <v>1.0526920382553955</v>
      </c>
      <c r="I8" s="13"/>
      <c r="J8" s="16"/>
      <c r="K8" s="13"/>
      <c r="L8" s="16"/>
      <c r="M8" s="13"/>
      <c r="O8" s="16"/>
      <c r="P8" s="13"/>
      <c r="Q8" s="16"/>
      <c r="R8" s="13"/>
      <c r="S8" s="16"/>
    </row>
    <row r="9" spans="1:19" x14ac:dyDescent="0.25">
      <c r="A9" s="13"/>
      <c r="E9" s="14">
        <v>-10.524419528616491</v>
      </c>
      <c r="F9" s="14">
        <v>0.12442547832534137</v>
      </c>
      <c r="G9" s="15">
        <v>11.157768641998281</v>
      </c>
      <c r="I9" s="17">
        <f>AVERAGE(E7:E9)</f>
        <v>-10.901933098830177</v>
      </c>
      <c r="J9" s="19">
        <f>AVERAGE(G7:G9)</f>
        <v>7.3907995989614905</v>
      </c>
      <c r="K9" s="17">
        <f>MAX(E7:E9)-MIN(E7:E9)</f>
        <v>1.026135089833291</v>
      </c>
      <c r="L9" s="19">
        <f>MAX(G7:G9)-MIN(G7:G9)</f>
        <v>10.105076603742885</v>
      </c>
      <c r="M9" s="17"/>
      <c r="N9" s="4">
        <v>1</v>
      </c>
      <c r="O9" s="16"/>
      <c r="P9" s="17">
        <f>MEDIAN(E7:E9)</f>
        <v>-10.630825149424261</v>
      </c>
      <c r="Q9" s="19">
        <f>MEDIAN(G7:G9)</f>
        <v>9.9619381166307939</v>
      </c>
      <c r="R9" s="13"/>
      <c r="S9" s="16"/>
    </row>
    <row r="10" spans="1:19" x14ac:dyDescent="0.25">
      <c r="A10" s="13" t="s">
        <v>133</v>
      </c>
      <c r="B10" t="s">
        <v>138</v>
      </c>
      <c r="C10" t="s">
        <v>135</v>
      </c>
      <c r="D10" t="s">
        <v>136</v>
      </c>
      <c r="E10" s="14">
        <v>-6.2572798419259223</v>
      </c>
      <c r="F10" s="14">
        <v>0.12489038108233154</v>
      </c>
      <c r="G10" s="15">
        <v>16.155281273844761</v>
      </c>
      <c r="H10" t="s">
        <v>30</v>
      </c>
      <c r="I10" s="13"/>
      <c r="J10" s="16"/>
      <c r="K10" s="13"/>
      <c r="L10" s="16"/>
      <c r="M10" s="13"/>
      <c r="O10" s="16"/>
      <c r="P10" s="13"/>
      <c r="Q10" s="16"/>
      <c r="R10" s="13"/>
      <c r="S10" s="16"/>
    </row>
    <row r="11" spans="1:19" x14ac:dyDescent="0.25">
      <c r="A11" s="13"/>
      <c r="E11" s="14">
        <v>-6.3668507132746965</v>
      </c>
      <c r="F11" s="14">
        <v>0.13389800190857068</v>
      </c>
      <c r="G11" s="15">
        <v>27.027451013834273</v>
      </c>
      <c r="I11" s="13"/>
      <c r="J11" s="16"/>
      <c r="K11" s="13"/>
      <c r="L11" s="16"/>
      <c r="M11" s="13"/>
      <c r="O11" s="16"/>
      <c r="P11" s="13"/>
      <c r="Q11" s="16"/>
      <c r="R11" s="13"/>
      <c r="S11" s="16"/>
    </row>
    <row r="12" spans="1:19" x14ac:dyDescent="0.25">
      <c r="A12" s="13"/>
      <c r="E12" s="14">
        <v>-6.8188333979471993</v>
      </c>
      <c r="F12" s="14">
        <v>0.11913187416964277</v>
      </c>
      <c r="G12" s="15">
        <v>1.2666243661136236</v>
      </c>
      <c r="I12" s="17">
        <f>AVERAGE(E10:E12)</f>
        <v>-6.4809879843826055</v>
      </c>
      <c r="J12" s="19">
        <f>AVERAGE(G10:G12)</f>
        <v>14.816452217930886</v>
      </c>
      <c r="K12" s="17">
        <f>MAX(E10:E12)-MIN(E10:E12)</f>
        <v>0.56155355602127699</v>
      </c>
      <c r="L12" s="19">
        <f>MAX(G10:G12)-MIN(G10:G12)</f>
        <v>25.760826647720648</v>
      </c>
      <c r="M12" s="17"/>
      <c r="N12" s="4">
        <v>1</v>
      </c>
      <c r="O12" s="16"/>
      <c r="P12" s="17">
        <f>MEDIAN(E10:E12)</f>
        <v>-6.3668507132746965</v>
      </c>
      <c r="Q12" s="19">
        <f>MEDIAN(G10:G12)</f>
        <v>16.155281273844761</v>
      </c>
      <c r="R12" s="13"/>
      <c r="S12" s="16"/>
    </row>
    <row r="13" spans="1:19" x14ac:dyDescent="0.25">
      <c r="A13" s="13" t="s">
        <v>133</v>
      </c>
      <c r="B13" t="s">
        <v>139</v>
      </c>
      <c r="C13" t="s">
        <v>135</v>
      </c>
      <c r="D13" t="s">
        <v>136</v>
      </c>
      <c r="E13" s="14">
        <v>-9.2099416676899573</v>
      </c>
      <c r="F13" s="14">
        <v>0.12337201551766104</v>
      </c>
      <c r="G13" s="15">
        <v>1.7574636072668794</v>
      </c>
      <c r="H13" t="s">
        <v>30</v>
      </c>
      <c r="I13" s="13"/>
      <c r="J13" s="16"/>
      <c r="K13" s="13"/>
      <c r="L13" s="16"/>
      <c r="M13" s="13"/>
      <c r="O13" s="16"/>
      <c r="P13" s="13"/>
      <c r="Q13" s="16"/>
      <c r="R13" s="13"/>
      <c r="S13" s="16"/>
    </row>
    <row r="14" spans="1:19" x14ac:dyDescent="0.25">
      <c r="A14" s="13"/>
      <c r="E14" s="14">
        <v>-9.622262891256451</v>
      </c>
      <c r="F14" s="14">
        <v>0.143524958418388</v>
      </c>
      <c r="G14" s="15">
        <v>74.346858699645594</v>
      </c>
      <c r="I14" s="13"/>
      <c r="J14" s="16"/>
      <c r="K14" s="13"/>
      <c r="L14" s="16"/>
      <c r="M14" s="13"/>
      <c r="O14" s="16"/>
      <c r="P14" s="13"/>
      <c r="Q14" s="16"/>
      <c r="R14" s="13"/>
      <c r="S14" s="16"/>
    </row>
    <row r="15" spans="1:19" x14ac:dyDescent="0.25">
      <c r="A15" s="13"/>
      <c r="E15" s="14">
        <v>-9.2422254288972994</v>
      </c>
      <c r="F15" s="14">
        <v>0.11855155224489303</v>
      </c>
      <c r="G15" s="15">
        <v>10.781719005126254</v>
      </c>
      <c r="I15" s="17">
        <f>AVERAGE(E13:E15)</f>
        <v>-9.3581433292812353</v>
      </c>
      <c r="J15" s="19">
        <f>AVERAGE(G13:G15)</f>
        <v>28.962013770679576</v>
      </c>
      <c r="K15" s="17">
        <f>MAX(E13:E15)-MIN(E13:E15)</f>
        <v>0.4123212235664937</v>
      </c>
      <c r="L15" s="19">
        <f>MAX(G13:G15)-MIN(G13:G15)</f>
        <v>72.589395092378709</v>
      </c>
      <c r="M15" s="17"/>
      <c r="N15" s="4">
        <v>1</v>
      </c>
      <c r="O15" s="16"/>
      <c r="P15" s="17">
        <f>MEDIAN(E13:E15)</f>
        <v>-9.2422254288972994</v>
      </c>
      <c r="Q15" s="19">
        <f>MEDIAN(G13:G15)</f>
        <v>10.781719005126254</v>
      </c>
      <c r="R15" s="13"/>
      <c r="S15" s="16"/>
    </row>
    <row r="16" spans="1:19" x14ac:dyDescent="0.25">
      <c r="A16" s="13" t="s">
        <v>133</v>
      </c>
      <c r="B16" t="s">
        <v>140</v>
      </c>
      <c r="C16" t="s">
        <v>135</v>
      </c>
      <c r="D16" t="s">
        <v>136</v>
      </c>
      <c r="E16" s="14">
        <v>-6.7239357602524308</v>
      </c>
      <c r="F16" s="14">
        <v>0.12719069012817094</v>
      </c>
      <c r="G16" s="15">
        <v>924.32762614649823</v>
      </c>
      <c r="H16" t="s">
        <v>30</v>
      </c>
      <c r="I16" s="13"/>
      <c r="J16" s="16"/>
      <c r="K16" s="13"/>
      <c r="L16" s="16"/>
      <c r="M16" s="13"/>
      <c r="O16" s="16"/>
      <c r="P16" s="13"/>
      <c r="Q16" s="16"/>
      <c r="R16" s="13"/>
      <c r="S16" s="16"/>
    </row>
    <row r="17" spans="1:19" x14ac:dyDescent="0.25">
      <c r="A17" s="13"/>
      <c r="E17" s="14">
        <v>-6.4470180925267906</v>
      </c>
      <c r="F17" s="14">
        <v>0.1303013500807555</v>
      </c>
      <c r="G17" s="15">
        <v>395.0944159774449</v>
      </c>
      <c r="I17" s="13"/>
      <c r="J17" s="16"/>
      <c r="K17" s="13"/>
      <c r="L17" s="16"/>
      <c r="M17" s="13"/>
      <c r="O17" s="16"/>
      <c r="P17" s="13"/>
      <c r="Q17" s="16"/>
      <c r="R17" s="13"/>
      <c r="S17" s="16"/>
    </row>
    <row r="18" spans="1:19" x14ac:dyDescent="0.25">
      <c r="A18" s="13"/>
      <c r="E18" s="14">
        <v>-6.025615473105983</v>
      </c>
      <c r="F18" s="14">
        <v>0.13331400644990907</v>
      </c>
      <c r="G18" s="15">
        <v>377.72755547271663</v>
      </c>
      <c r="I18" s="13"/>
      <c r="J18" s="16"/>
      <c r="K18" s="13"/>
      <c r="L18" s="16"/>
      <c r="M18" s="13"/>
      <c r="O18" s="16"/>
      <c r="P18" s="13"/>
      <c r="Q18" s="16"/>
      <c r="R18" s="13"/>
      <c r="S18" s="16"/>
    </row>
    <row r="19" spans="1:19" x14ac:dyDescent="0.25">
      <c r="A19" s="13"/>
      <c r="E19" s="14">
        <v>-6.1324207772766037</v>
      </c>
      <c r="F19" s="14">
        <v>0.13655743683418928</v>
      </c>
      <c r="G19" s="15">
        <v>351.76826866116227</v>
      </c>
      <c r="I19" s="13"/>
      <c r="J19" s="16"/>
      <c r="K19" s="13"/>
      <c r="L19" s="16"/>
      <c r="M19" s="13"/>
      <c r="O19" s="16"/>
      <c r="P19" s="13"/>
      <c r="Q19" s="16"/>
      <c r="R19" s="13"/>
      <c r="S19" s="16"/>
    </row>
    <row r="20" spans="1:19" x14ac:dyDescent="0.25">
      <c r="A20" s="13"/>
      <c r="E20" s="14">
        <v>-6.2450435067912258</v>
      </c>
      <c r="F20" s="14">
        <v>0.1242231972689417</v>
      </c>
      <c r="G20" s="15">
        <v>85.532592269236346</v>
      </c>
      <c r="I20" s="13"/>
      <c r="J20" s="16"/>
      <c r="K20" s="13"/>
      <c r="L20" s="16"/>
      <c r="M20" s="13"/>
      <c r="O20" s="16"/>
      <c r="P20" s="13"/>
      <c r="Q20" s="16"/>
      <c r="R20" s="13"/>
      <c r="S20" s="16"/>
    </row>
    <row r="21" spans="1:19" x14ac:dyDescent="0.25">
      <c r="A21" s="13"/>
      <c r="E21" s="14">
        <v>-6.7459392470921031</v>
      </c>
      <c r="F21" s="14">
        <v>0.11873993735867643</v>
      </c>
      <c r="G21" s="15">
        <v>3.1180724964586761</v>
      </c>
      <c r="I21" s="17">
        <f>AVERAGE(E16:E21)</f>
        <v>-6.3866621428408559</v>
      </c>
      <c r="J21" s="19">
        <f>AVERAGE(G16:G21)</f>
        <v>356.26142183725284</v>
      </c>
      <c r="K21" s="17">
        <f>MAX(E16:E21)-MIN(E16:E21)</f>
        <v>0.72032377398612013</v>
      </c>
      <c r="L21" s="19">
        <f>MAX(G16:G21)-MIN(G16:G21)</f>
        <v>921.20955365003954</v>
      </c>
      <c r="M21" s="17"/>
      <c r="N21" s="4">
        <v>1</v>
      </c>
      <c r="O21" s="16"/>
      <c r="P21" s="17">
        <f>MEDIAN(E16:E21)</f>
        <v>-6.3460307996590082</v>
      </c>
      <c r="Q21" s="19">
        <f>MEDIAN(G16:G21)</f>
        <v>364.74791206693942</v>
      </c>
      <c r="R21" s="13"/>
      <c r="S21" s="16"/>
    </row>
    <row r="22" spans="1:19" x14ac:dyDescent="0.25">
      <c r="A22" s="13" t="s">
        <v>133</v>
      </c>
      <c r="B22" t="s">
        <v>141</v>
      </c>
      <c r="C22" t="s">
        <v>135</v>
      </c>
      <c r="D22" t="s">
        <v>136</v>
      </c>
      <c r="E22" s="14">
        <v>-11.811200006620947</v>
      </c>
      <c r="F22" s="14">
        <v>0.13011213467504712</v>
      </c>
      <c r="G22" s="15">
        <v>3.0429252565417633</v>
      </c>
      <c r="H22" t="s">
        <v>30</v>
      </c>
      <c r="I22" s="13"/>
      <c r="J22" s="16"/>
      <c r="K22" s="13"/>
      <c r="L22" s="16"/>
      <c r="M22" s="13"/>
      <c r="O22" s="16"/>
      <c r="P22" s="13"/>
      <c r="Q22" s="16"/>
      <c r="R22" s="13"/>
      <c r="S22" s="16"/>
    </row>
    <row r="23" spans="1:19" x14ac:dyDescent="0.25">
      <c r="A23" s="13"/>
      <c r="E23" s="14">
        <v>-11.429804326087979</v>
      </c>
      <c r="F23" s="14">
        <v>0.12614551570735918</v>
      </c>
      <c r="G23" s="15">
        <v>3.5173707676998225</v>
      </c>
      <c r="I23" s="13"/>
      <c r="J23" s="16"/>
      <c r="K23" s="13"/>
      <c r="L23" s="16"/>
      <c r="M23" s="13"/>
      <c r="O23" s="16"/>
      <c r="P23" s="13"/>
      <c r="Q23" s="16"/>
      <c r="R23" s="13"/>
      <c r="S23" s="16"/>
    </row>
    <row r="24" spans="1:19" x14ac:dyDescent="0.25">
      <c r="A24" s="13"/>
      <c r="E24" s="14">
        <v>-11.435152574110429</v>
      </c>
      <c r="F24" s="14">
        <v>0.11929889624899134</v>
      </c>
      <c r="G24" s="15">
        <v>1.2473776291010199</v>
      </c>
      <c r="I24" s="13"/>
      <c r="J24" s="16"/>
      <c r="K24" s="13"/>
      <c r="L24" s="16"/>
      <c r="M24" s="13"/>
      <c r="O24" s="16"/>
      <c r="P24" s="13"/>
      <c r="Q24" s="16"/>
      <c r="R24" s="13"/>
      <c r="S24" s="16"/>
    </row>
    <row r="25" spans="1:19" x14ac:dyDescent="0.25">
      <c r="A25" s="13"/>
      <c r="E25" s="14">
        <v>-11.313536333801055</v>
      </c>
      <c r="F25" s="14">
        <v>0.1289974102119589</v>
      </c>
      <c r="G25" s="15">
        <v>5.5270970383722959</v>
      </c>
      <c r="I25" s="13"/>
      <c r="J25" s="16"/>
      <c r="K25" s="13"/>
      <c r="L25" s="16"/>
      <c r="M25" s="13"/>
      <c r="O25" s="16"/>
      <c r="P25" s="13"/>
      <c r="Q25" s="16"/>
      <c r="R25" s="13"/>
      <c r="S25" s="16"/>
    </row>
    <row r="26" spans="1:19" x14ac:dyDescent="0.25">
      <c r="A26" s="13"/>
      <c r="E26" s="14">
        <v>-11.451284720839228</v>
      </c>
      <c r="F26" s="14">
        <v>0.13159250486698093</v>
      </c>
      <c r="G26" s="15">
        <v>82.587787353576289</v>
      </c>
      <c r="I26" s="13"/>
      <c r="J26" s="16"/>
      <c r="K26" s="13"/>
      <c r="L26" s="16"/>
      <c r="M26" s="13"/>
      <c r="O26" s="16"/>
      <c r="P26" s="13"/>
      <c r="Q26" s="16"/>
      <c r="R26" s="13"/>
      <c r="S26" s="16"/>
    </row>
    <row r="27" spans="1:19" x14ac:dyDescent="0.25">
      <c r="A27" s="13"/>
      <c r="E27" s="14">
        <v>-11.171690564107495</v>
      </c>
      <c r="F27" s="14">
        <v>0.12866175561359172</v>
      </c>
      <c r="G27" s="15">
        <v>3.0244731800334148</v>
      </c>
      <c r="I27" s="17">
        <f>AVERAGE(E22:E27)</f>
        <v>-11.435444754261189</v>
      </c>
      <c r="J27" s="19">
        <f>AVERAGE(G22:G27)</f>
        <v>16.491171870887435</v>
      </c>
      <c r="K27" s="17">
        <f>MAX(E22:E27)-MIN(E22:E27)</f>
        <v>0.63950944251345199</v>
      </c>
      <c r="L27" s="19">
        <f>MAX(G22:G27)-MIN(G22:G27)</f>
        <v>81.340409724475265</v>
      </c>
      <c r="M27" s="20">
        <v>1</v>
      </c>
      <c r="N27" s="4">
        <v>1</v>
      </c>
      <c r="O27" s="16"/>
      <c r="P27" s="17">
        <f>MEDIAN(E22:E27)</f>
        <v>-11.432478450099204</v>
      </c>
      <c r="Q27" s="19">
        <f>MEDIAN(G22:G27)</f>
        <v>3.2801480121207929</v>
      </c>
      <c r="R27" s="13"/>
      <c r="S27" s="16"/>
    </row>
    <row r="28" spans="1:19" x14ac:dyDescent="0.25">
      <c r="A28" s="13" t="s">
        <v>133</v>
      </c>
      <c r="B28" t="s">
        <v>142</v>
      </c>
      <c r="C28" t="s">
        <v>135</v>
      </c>
      <c r="D28" t="s">
        <v>136</v>
      </c>
      <c r="E28" s="14">
        <v>-7.3114447613290556</v>
      </c>
      <c r="F28" s="14">
        <v>0.11628291795569803</v>
      </c>
      <c r="G28" s="15">
        <v>160.9351639692519</v>
      </c>
      <c r="H28" t="s">
        <v>30</v>
      </c>
      <c r="I28" s="13"/>
      <c r="J28" s="16"/>
      <c r="K28" s="13"/>
      <c r="L28" s="16"/>
      <c r="M28" s="20"/>
      <c r="O28" s="16"/>
      <c r="P28" s="13"/>
      <c r="Q28" s="16"/>
      <c r="R28" s="13"/>
      <c r="S28" s="16"/>
    </row>
    <row r="29" spans="1:19" x14ac:dyDescent="0.25">
      <c r="A29" s="13"/>
      <c r="E29" s="14">
        <v>-7.2036101442198852</v>
      </c>
      <c r="F29" s="14">
        <v>0.11677776603553437</v>
      </c>
      <c r="G29" s="15"/>
      <c r="I29" s="13"/>
      <c r="J29" s="16"/>
      <c r="K29" s="13"/>
      <c r="L29" s="16"/>
      <c r="M29" s="20"/>
      <c r="O29" s="16"/>
      <c r="P29" s="13"/>
      <c r="Q29" s="16"/>
      <c r="R29" s="13"/>
      <c r="S29" s="16"/>
    </row>
    <row r="30" spans="1:19" x14ac:dyDescent="0.25">
      <c r="A30" s="13"/>
      <c r="E30" s="14">
        <v>-7.3260719494629978</v>
      </c>
      <c r="F30" s="14">
        <v>0.14968179162926129</v>
      </c>
      <c r="G30" s="15">
        <v>45.504707594173382</v>
      </c>
      <c r="I30" s="13"/>
      <c r="J30" s="16"/>
      <c r="K30" s="13"/>
      <c r="L30" s="16"/>
      <c r="M30" s="20"/>
      <c r="O30" s="16"/>
      <c r="P30" s="13"/>
      <c r="Q30" s="16"/>
      <c r="R30" s="13"/>
      <c r="S30" s="16"/>
    </row>
    <row r="31" spans="1:19" x14ac:dyDescent="0.25">
      <c r="A31" s="13"/>
      <c r="E31" s="14">
        <v>-7.1662950668186509</v>
      </c>
      <c r="F31" s="14">
        <v>0.12428838053160239</v>
      </c>
      <c r="G31" s="15">
        <v>235.06359011573537</v>
      </c>
      <c r="I31" s="13"/>
      <c r="J31" s="16"/>
      <c r="K31" s="13"/>
      <c r="L31" s="16"/>
      <c r="M31" s="20"/>
      <c r="O31" s="16"/>
      <c r="P31" s="13"/>
      <c r="Q31" s="16"/>
      <c r="R31" s="13"/>
      <c r="S31" s="16"/>
    </row>
    <row r="32" spans="1:19" x14ac:dyDescent="0.25">
      <c r="A32" s="13"/>
      <c r="E32" s="14">
        <v>-7.0804514975043586</v>
      </c>
      <c r="F32" s="14">
        <v>0.11992996932917811</v>
      </c>
      <c r="G32" s="15">
        <v>187.76596920644519</v>
      </c>
      <c r="I32" s="13"/>
      <c r="J32" s="16"/>
      <c r="K32" s="13"/>
      <c r="L32" s="16"/>
      <c r="M32" s="20"/>
      <c r="O32" s="16"/>
      <c r="P32" s="13"/>
      <c r="Q32" s="16"/>
      <c r="R32" s="13"/>
      <c r="S32" s="16"/>
    </row>
    <row r="33" spans="1:19" x14ac:dyDescent="0.25">
      <c r="A33" s="13"/>
      <c r="E33" s="14">
        <v>-7.1557261933912208</v>
      </c>
      <c r="F33" s="14">
        <v>0.13256018618659374</v>
      </c>
      <c r="G33" s="15">
        <v>27.122867291552851</v>
      </c>
      <c r="I33" s="13"/>
      <c r="J33" s="16"/>
      <c r="K33" s="13"/>
      <c r="L33" s="16"/>
      <c r="M33" s="20"/>
      <c r="O33" s="16"/>
      <c r="P33" s="13"/>
      <c r="Q33" s="16"/>
      <c r="R33" s="13"/>
      <c r="S33" s="16"/>
    </row>
    <row r="34" spans="1:19" x14ac:dyDescent="0.25">
      <c r="A34" s="13"/>
      <c r="E34" s="14">
        <v>-7.2417854159925188</v>
      </c>
      <c r="F34" s="14">
        <v>0.12427702158563182</v>
      </c>
      <c r="G34" s="15">
        <v>69.398054348185994</v>
      </c>
      <c r="I34" s="13"/>
      <c r="J34" s="16"/>
      <c r="K34" s="13"/>
      <c r="L34" s="16"/>
      <c r="M34" s="20"/>
      <c r="O34" s="16"/>
      <c r="P34" s="13"/>
      <c r="Q34" s="16"/>
      <c r="R34" s="13"/>
      <c r="S34" s="16"/>
    </row>
    <row r="35" spans="1:19" x14ac:dyDescent="0.25">
      <c r="A35" s="13"/>
      <c r="E35" s="14">
        <v>-7.1698506649741089</v>
      </c>
      <c r="F35" s="14">
        <v>0.12048068020679331</v>
      </c>
      <c r="G35" s="15">
        <v>5.1544360578929753</v>
      </c>
      <c r="I35" s="17">
        <f>AVERAGE(E28:E35)</f>
        <v>-7.2069044617115994</v>
      </c>
      <c r="J35" s="19">
        <f>AVERAGE(G28:G35)</f>
        <v>104.42068408331967</v>
      </c>
      <c r="K35" s="17">
        <f>MAX(E28:E35)-MIN(E28:E35)</f>
        <v>0.24562045195863913</v>
      </c>
      <c r="L35" s="19">
        <f>MAX(G28:G35)-MIN(G28:G35)</f>
        <v>229.90915405784239</v>
      </c>
      <c r="M35" s="20">
        <v>1</v>
      </c>
      <c r="N35" s="4">
        <v>1</v>
      </c>
      <c r="O35" s="16"/>
      <c r="P35" s="17">
        <f>MEDIAN(E28:E35)</f>
        <v>-7.1867304045969966</v>
      </c>
      <c r="Q35" s="19">
        <f>MEDIAN(G28:G35)</f>
        <v>69.398054348185994</v>
      </c>
      <c r="R35" s="13"/>
      <c r="S35" s="16"/>
    </row>
    <row r="36" spans="1:19" x14ac:dyDescent="0.25">
      <c r="A36" s="13" t="s">
        <v>133</v>
      </c>
      <c r="B36" t="s">
        <v>143</v>
      </c>
      <c r="C36" t="s">
        <v>135</v>
      </c>
      <c r="D36" t="s">
        <v>136</v>
      </c>
      <c r="E36" s="14">
        <v>-12.131217688134409</v>
      </c>
      <c r="F36" s="14">
        <v>0.13324472374532662</v>
      </c>
      <c r="G36" s="15">
        <v>28.387679937934198</v>
      </c>
      <c r="H36" t="s">
        <v>30</v>
      </c>
      <c r="I36" s="13"/>
      <c r="J36" s="16"/>
      <c r="K36" s="13"/>
      <c r="L36" s="16"/>
      <c r="M36" s="20"/>
      <c r="O36" s="16"/>
      <c r="P36" s="13"/>
      <c r="Q36" s="16"/>
      <c r="R36" s="13"/>
      <c r="S36" s="16"/>
    </row>
    <row r="37" spans="1:19" x14ac:dyDescent="0.25">
      <c r="A37" s="13"/>
      <c r="E37" s="14">
        <v>-12.114410724315071</v>
      </c>
      <c r="F37" s="14">
        <v>0.11677037651788916</v>
      </c>
      <c r="G37" s="15">
        <v>9.2612198501216678</v>
      </c>
      <c r="I37" s="13"/>
      <c r="J37" s="16"/>
      <c r="K37" s="13"/>
      <c r="L37" s="16"/>
      <c r="M37" s="20"/>
      <c r="O37" s="16"/>
      <c r="P37" s="13"/>
      <c r="Q37" s="16"/>
      <c r="R37" s="13"/>
      <c r="S37" s="16"/>
    </row>
    <row r="38" spans="1:19" x14ac:dyDescent="0.25">
      <c r="A38" s="13"/>
      <c r="E38" s="14">
        <v>-12.020851881960892</v>
      </c>
      <c r="F38" s="14">
        <v>0.12883493864150361</v>
      </c>
      <c r="G38" s="15">
        <v>9.1875032053720584</v>
      </c>
      <c r="I38" s="13"/>
      <c r="J38" s="16"/>
      <c r="K38" s="13"/>
      <c r="L38" s="16"/>
      <c r="M38" s="20"/>
      <c r="O38" s="16"/>
      <c r="P38" s="13"/>
      <c r="Q38" s="16"/>
      <c r="R38" s="13"/>
      <c r="S38" s="16"/>
    </row>
    <row r="39" spans="1:19" x14ac:dyDescent="0.25">
      <c r="A39" s="13"/>
      <c r="E39" s="14">
        <v>-11.638945066238193</v>
      </c>
      <c r="F39" s="14">
        <v>0.12177108261509216</v>
      </c>
      <c r="G39" s="15">
        <v>9.9244289032126325</v>
      </c>
      <c r="I39" s="13"/>
      <c r="J39" s="16"/>
      <c r="K39" s="13"/>
      <c r="L39" s="16"/>
      <c r="M39" s="20"/>
      <c r="O39" s="16"/>
      <c r="P39" s="13"/>
      <c r="Q39" s="16"/>
      <c r="R39" s="13"/>
      <c r="S39" s="16"/>
    </row>
    <row r="40" spans="1:19" x14ac:dyDescent="0.25">
      <c r="A40" s="13"/>
      <c r="E40" s="14">
        <v>-11.691824350953617</v>
      </c>
      <c r="F40" s="14">
        <v>0.11729056183407766</v>
      </c>
      <c r="G40" s="15">
        <v>10.870777387663626</v>
      </c>
      <c r="I40" s="13"/>
      <c r="J40" s="16"/>
      <c r="K40" s="13"/>
      <c r="L40" s="16"/>
      <c r="M40" s="20"/>
      <c r="O40" s="16"/>
      <c r="P40" s="13"/>
      <c r="Q40" s="16"/>
      <c r="R40" s="13"/>
      <c r="S40" s="16"/>
    </row>
    <row r="41" spans="1:19" x14ac:dyDescent="0.25">
      <c r="A41" s="13"/>
      <c r="E41" s="14">
        <v>-11.432968855425996</v>
      </c>
      <c r="F41" s="14">
        <v>0.13757316571663383</v>
      </c>
      <c r="G41" s="15">
        <v>6.391196368248151</v>
      </c>
      <c r="I41" s="17">
        <f>AVERAGE(E36:E41)</f>
        <v>-11.838369761171363</v>
      </c>
      <c r="J41" s="19">
        <f>AVERAGE(G36:G41)</f>
        <v>12.337134275425386</v>
      </c>
      <c r="K41" s="17">
        <f>MAX(E36:E41)-MIN(E36:E41)</f>
        <v>0.69824883270841376</v>
      </c>
      <c r="L41" s="19">
        <f>MAX(G36:G41)-MIN(G36:G41)</f>
        <v>21.996483569686049</v>
      </c>
      <c r="M41" s="20"/>
      <c r="N41" s="4">
        <v>1</v>
      </c>
      <c r="O41" s="16"/>
      <c r="P41" s="17">
        <f>MEDIAN(E36:E41)</f>
        <v>-11.856338116457255</v>
      </c>
      <c r="Q41" s="19">
        <f>MEDIAN(G36:G41)</f>
        <v>9.5928243766671493</v>
      </c>
      <c r="R41" s="13"/>
      <c r="S41" s="16"/>
    </row>
    <row r="42" spans="1:19" x14ac:dyDescent="0.25">
      <c r="A42" s="13" t="s">
        <v>133</v>
      </c>
      <c r="B42" t="s">
        <v>144</v>
      </c>
      <c r="C42" t="s">
        <v>135</v>
      </c>
      <c r="D42" t="s">
        <v>136</v>
      </c>
      <c r="E42" s="14">
        <v>-10.593566776395003</v>
      </c>
      <c r="F42" s="14">
        <v>0.12096488371650511</v>
      </c>
      <c r="G42" s="15">
        <v>419.24483461298246</v>
      </c>
      <c r="H42" t="s">
        <v>25</v>
      </c>
      <c r="I42" s="13"/>
      <c r="J42" s="16"/>
      <c r="K42" s="13"/>
      <c r="L42" s="16"/>
      <c r="M42" s="20"/>
      <c r="O42" s="16"/>
      <c r="P42" s="13"/>
      <c r="Q42" s="16"/>
      <c r="R42" s="13"/>
      <c r="S42" s="16"/>
    </row>
    <row r="43" spans="1:19" x14ac:dyDescent="0.25">
      <c r="A43" s="13"/>
      <c r="E43" s="14">
        <v>-10.496100205261815</v>
      </c>
      <c r="F43" s="14">
        <v>0.12345272455271937</v>
      </c>
      <c r="G43" s="15">
        <v>1743.3985858467272</v>
      </c>
      <c r="I43" s="13"/>
      <c r="J43" s="16"/>
      <c r="K43" s="13"/>
      <c r="L43" s="16"/>
      <c r="M43" s="20"/>
      <c r="O43" s="16"/>
      <c r="P43" s="13"/>
      <c r="Q43" s="16"/>
      <c r="R43" s="13"/>
      <c r="S43" s="16"/>
    </row>
    <row r="44" spans="1:19" x14ac:dyDescent="0.25">
      <c r="A44" s="13"/>
      <c r="E44" s="14">
        <v>-10.481284976296855</v>
      </c>
      <c r="F44" s="14">
        <v>0.14554423148358578</v>
      </c>
      <c r="G44" s="15">
        <v>1601.9013315365225</v>
      </c>
      <c r="I44" s="13"/>
      <c r="J44" s="16"/>
      <c r="K44" s="13"/>
      <c r="L44" s="16"/>
      <c r="M44" s="20"/>
      <c r="O44" s="16"/>
      <c r="P44" s="13"/>
      <c r="Q44" s="16"/>
      <c r="R44" s="13"/>
      <c r="S44" s="16"/>
    </row>
    <row r="45" spans="1:19" x14ac:dyDescent="0.25">
      <c r="A45" s="13"/>
      <c r="E45" s="14">
        <v>-10.5649725669823</v>
      </c>
      <c r="F45" s="14">
        <v>0.13066543633574257</v>
      </c>
      <c r="G45" s="15">
        <v>1205.9109060042495</v>
      </c>
      <c r="I45" s="13"/>
      <c r="J45" s="16"/>
      <c r="K45" s="13"/>
      <c r="L45" s="16"/>
      <c r="M45" s="20"/>
      <c r="O45" s="16"/>
      <c r="P45" s="13"/>
      <c r="Q45" s="16"/>
      <c r="R45" s="13"/>
      <c r="S45" s="16"/>
    </row>
    <row r="46" spans="1:19" x14ac:dyDescent="0.25">
      <c r="A46" s="13"/>
      <c r="E46" s="14">
        <v>-10.729203346084514</v>
      </c>
      <c r="F46" s="14">
        <v>0.11707717128462747</v>
      </c>
      <c r="G46" s="15">
        <v>996.82612218127815</v>
      </c>
      <c r="I46" s="13"/>
      <c r="J46" s="16"/>
      <c r="K46" s="13"/>
      <c r="L46" s="16"/>
      <c r="M46" s="20"/>
      <c r="O46" s="16"/>
      <c r="P46" s="13"/>
      <c r="Q46" s="16"/>
      <c r="R46" s="13"/>
      <c r="S46" s="16"/>
    </row>
    <row r="47" spans="1:19" x14ac:dyDescent="0.25">
      <c r="A47" s="13"/>
      <c r="E47" s="14">
        <v>-10.412778705682801</v>
      </c>
      <c r="F47" s="14">
        <v>0.11738602689781438</v>
      </c>
      <c r="G47" s="15">
        <v>2162.1371112682018</v>
      </c>
      <c r="I47" s="13"/>
      <c r="J47" s="16"/>
      <c r="K47" s="13"/>
      <c r="L47" s="16"/>
      <c r="M47" s="20"/>
      <c r="O47" s="16"/>
      <c r="P47" s="13"/>
      <c r="Q47" s="16"/>
      <c r="R47" s="13"/>
      <c r="S47" s="16"/>
    </row>
    <row r="48" spans="1:19" x14ac:dyDescent="0.25">
      <c r="A48" s="13"/>
      <c r="E48" s="14">
        <v>-10.139307122308372</v>
      </c>
      <c r="F48" s="14">
        <v>0.13478558983857142</v>
      </c>
      <c r="G48" s="15">
        <v>5.5899157811495712</v>
      </c>
      <c r="I48" s="13"/>
      <c r="J48" s="16"/>
      <c r="K48" s="13"/>
      <c r="L48" s="16"/>
      <c r="M48" s="20"/>
      <c r="O48" s="16"/>
      <c r="P48" s="13"/>
      <c r="Q48" s="16"/>
      <c r="R48" s="13"/>
      <c r="S48" s="16"/>
    </row>
    <row r="49" spans="1:19" x14ac:dyDescent="0.25">
      <c r="A49" s="13"/>
      <c r="E49" s="14">
        <v>-10.042311788110547</v>
      </c>
      <c r="F49" s="14">
        <v>0.1244769410920368</v>
      </c>
      <c r="G49" s="15">
        <v>33.478782087852771</v>
      </c>
      <c r="I49" s="13"/>
      <c r="J49" s="16"/>
      <c r="K49" s="13"/>
      <c r="L49" s="16"/>
      <c r="M49" s="20"/>
      <c r="O49" s="16"/>
      <c r="P49" s="13"/>
      <c r="Q49" s="16"/>
      <c r="R49" s="13"/>
      <c r="S49" s="16"/>
    </row>
    <row r="50" spans="1:19" x14ac:dyDescent="0.25">
      <c r="A50" s="13"/>
      <c r="E50" s="14">
        <v>-10.403731260077876</v>
      </c>
      <c r="F50" s="14">
        <v>0.11936667329441832</v>
      </c>
      <c r="G50" s="15">
        <v>35.70256144785408</v>
      </c>
      <c r="I50" s="13"/>
      <c r="J50" s="16"/>
      <c r="K50" s="13"/>
      <c r="L50" s="16"/>
      <c r="M50" s="20"/>
      <c r="O50" s="16"/>
      <c r="P50" s="13"/>
      <c r="Q50" s="16"/>
      <c r="R50" s="13"/>
      <c r="S50" s="16"/>
    </row>
    <row r="51" spans="1:19" x14ac:dyDescent="0.25">
      <c r="A51" s="13"/>
      <c r="E51" s="14">
        <v>-9.7201522014226391</v>
      </c>
      <c r="F51" s="14">
        <v>0.13491954535354173</v>
      </c>
      <c r="G51" s="15">
        <v>49.931606948777159</v>
      </c>
      <c r="H51" t="s">
        <v>26</v>
      </c>
      <c r="I51" s="17">
        <f>AVERAGE(E42:E51)</f>
        <v>-10.358340894862271</v>
      </c>
      <c r="J51" s="19">
        <f>AVERAGE(G42:G51)</f>
        <v>825.41217577155965</v>
      </c>
      <c r="K51" s="17">
        <f>MAX(E42:E51)-MIN(E42:E51)</f>
        <v>1.0090511446618748</v>
      </c>
      <c r="L51" s="19">
        <f>MAX(G42:G51)-MIN(G42:G51)</f>
        <v>2156.5471954870522</v>
      </c>
      <c r="M51" s="20">
        <v>1</v>
      </c>
      <c r="N51" s="4"/>
      <c r="O51" s="16"/>
      <c r="P51" s="17">
        <f>MEDIAN(E42:E51)</f>
        <v>-10.447031840989828</v>
      </c>
      <c r="Q51" s="19">
        <f>MEDIAN(G42:G51)</f>
        <v>708.0354783971303</v>
      </c>
      <c r="R51" s="13"/>
      <c r="S51" s="16"/>
    </row>
    <row r="52" spans="1:19" x14ac:dyDescent="0.25">
      <c r="A52" s="13" t="s">
        <v>133</v>
      </c>
      <c r="B52" t="s">
        <v>145</v>
      </c>
      <c r="C52" t="s">
        <v>135</v>
      </c>
      <c r="D52" t="s">
        <v>136</v>
      </c>
      <c r="E52" s="14">
        <v>-9.3681252102786328</v>
      </c>
      <c r="F52" s="14">
        <v>0.12504117203348503</v>
      </c>
      <c r="G52" s="15">
        <v>749.71798208570169</v>
      </c>
      <c r="H52" t="s">
        <v>25</v>
      </c>
      <c r="I52" s="13"/>
      <c r="J52" s="16"/>
      <c r="K52" s="13"/>
      <c r="L52" s="16"/>
      <c r="M52" s="20"/>
      <c r="O52" s="16"/>
      <c r="P52" s="13"/>
      <c r="Q52" s="16"/>
      <c r="R52" s="13"/>
      <c r="S52" s="16"/>
    </row>
    <row r="53" spans="1:19" x14ac:dyDescent="0.25">
      <c r="A53" s="13"/>
      <c r="E53" s="14">
        <v>-9.5823111196478017</v>
      </c>
      <c r="F53" s="14">
        <v>0.11733119079638457</v>
      </c>
      <c r="G53" s="15">
        <v>301.09467955249841</v>
      </c>
      <c r="I53" s="13"/>
      <c r="J53" s="16"/>
      <c r="K53" s="13"/>
      <c r="L53" s="16"/>
      <c r="M53" s="20"/>
      <c r="O53" s="16"/>
      <c r="P53" s="13"/>
      <c r="Q53" s="16"/>
      <c r="R53" s="13"/>
      <c r="S53" s="16"/>
    </row>
    <row r="54" spans="1:19" x14ac:dyDescent="0.25">
      <c r="A54" s="13"/>
      <c r="E54" s="14">
        <v>-9.5418934315888428</v>
      </c>
      <c r="F54" s="14">
        <v>0.12166452230491681</v>
      </c>
      <c r="G54" s="15">
        <v>139.81740247332445</v>
      </c>
      <c r="I54" s="13"/>
      <c r="J54" s="16"/>
      <c r="K54" s="13"/>
      <c r="L54" s="16"/>
      <c r="M54" s="20"/>
      <c r="O54" s="16"/>
      <c r="P54" s="13"/>
      <c r="Q54" s="16"/>
      <c r="R54" s="13"/>
      <c r="S54" s="16"/>
    </row>
    <row r="55" spans="1:19" x14ac:dyDescent="0.25">
      <c r="A55" s="13"/>
      <c r="E55" s="14">
        <v>-9.025556928122791</v>
      </c>
      <c r="F55" s="14">
        <v>0.13061311680669749</v>
      </c>
      <c r="G55" s="15">
        <v>14.056004372270174</v>
      </c>
      <c r="I55" s="70"/>
      <c r="J55" s="71"/>
      <c r="K55" s="70"/>
      <c r="L55" s="71"/>
      <c r="M55" s="72"/>
      <c r="N55" s="4"/>
      <c r="O55" s="71"/>
      <c r="P55" s="13"/>
      <c r="Q55" s="16"/>
      <c r="R55" s="13"/>
      <c r="S55" s="16"/>
    </row>
    <row r="56" spans="1:19" x14ac:dyDescent="0.25">
      <c r="A56" s="27"/>
      <c r="B56" s="28"/>
      <c r="C56" s="28"/>
      <c r="D56" s="28"/>
      <c r="E56" s="29">
        <v>-9.6025706795636054</v>
      </c>
      <c r="F56" s="29">
        <v>0.12013324210638951</v>
      </c>
      <c r="G56" s="30">
        <v>3.0115745244689371</v>
      </c>
      <c r="H56" s="28" t="s">
        <v>26</v>
      </c>
      <c r="I56" s="73">
        <f>AVERAGE(E52:E56)</f>
        <v>-9.4240914738403347</v>
      </c>
      <c r="J56" s="74">
        <f>AVERAGE(G52:G56)</f>
        <v>241.53952860165268</v>
      </c>
      <c r="K56" s="73">
        <f>MAX(E52:E56)-MIN(E52:E56)</f>
        <v>0.57701375144081446</v>
      </c>
      <c r="L56" s="74">
        <f>MAX(G52:G56)-MIN(G52:G56)</f>
        <v>746.70640756123271</v>
      </c>
      <c r="M56" s="75">
        <v>1</v>
      </c>
      <c r="N56" s="76"/>
      <c r="O56" s="77"/>
      <c r="P56" s="32">
        <f>MEDIAN(E52:E56)</f>
        <v>-9.5418934315888428</v>
      </c>
      <c r="Q56" s="34">
        <f>MEDIAN(G52:G56)</f>
        <v>139.81740247332445</v>
      </c>
      <c r="R56" s="32">
        <f>AVERAGE(P6:P56)</f>
        <v>-9.2944719447613053</v>
      </c>
      <c r="S56" s="34">
        <f>AVERAGE(Q6:Q56)</f>
        <v>134.80944719975577</v>
      </c>
    </row>
    <row r="57" spans="1:19" x14ac:dyDescent="0.25">
      <c r="A57" s="6" t="s">
        <v>37</v>
      </c>
      <c r="B57" s="9" t="s">
        <v>146</v>
      </c>
      <c r="C57" s="9" t="s">
        <v>147</v>
      </c>
      <c r="D57" s="9" t="s">
        <v>148</v>
      </c>
      <c r="E57" s="10">
        <v>-6.837240627059149</v>
      </c>
      <c r="F57" s="10">
        <v>0.14142471665912432</v>
      </c>
      <c r="G57" s="38">
        <v>487.45969651199999</v>
      </c>
      <c r="H57" s="9" t="s">
        <v>25</v>
      </c>
      <c r="I57" s="6"/>
      <c r="J57" s="12"/>
      <c r="K57" s="6"/>
      <c r="L57" s="12"/>
      <c r="M57" s="6"/>
      <c r="N57" s="9"/>
      <c r="O57" s="12"/>
      <c r="P57" s="6"/>
      <c r="Q57" s="12"/>
      <c r="R57" s="6"/>
      <c r="S57" s="12"/>
    </row>
    <row r="58" spans="1:19" x14ac:dyDescent="0.25">
      <c r="A58" s="13"/>
      <c r="E58" s="14">
        <v>-6.65532409716596</v>
      </c>
      <c r="F58" s="14">
        <v>0.12355033734187049</v>
      </c>
      <c r="G58" s="39">
        <v>479.74806303999998</v>
      </c>
      <c r="I58" s="13"/>
      <c r="J58" s="16"/>
      <c r="K58" s="13"/>
      <c r="L58" s="16"/>
      <c r="M58" s="13"/>
      <c r="O58" s="16"/>
      <c r="P58" s="13"/>
      <c r="Q58" s="16"/>
      <c r="R58" s="13"/>
      <c r="S58" s="16"/>
    </row>
    <row r="59" spans="1:19" x14ac:dyDescent="0.25">
      <c r="A59" s="13"/>
      <c r="E59" s="14">
        <v>-6.5928694656166575</v>
      </c>
      <c r="F59" s="14">
        <v>0.12274017086353595</v>
      </c>
      <c r="G59" s="39">
        <v>481.06092777599997</v>
      </c>
      <c r="I59" s="13"/>
      <c r="J59" s="16"/>
      <c r="K59" s="13"/>
      <c r="L59" s="16"/>
      <c r="M59" s="13"/>
      <c r="O59" s="16"/>
      <c r="P59" s="13"/>
      <c r="Q59" s="16"/>
      <c r="R59" s="13"/>
      <c r="S59" s="16"/>
    </row>
    <row r="60" spans="1:19" x14ac:dyDescent="0.25">
      <c r="A60" s="13"/>
      <c r="E60" s="14">
        <v>-6.3080073446228901</v>
      </c>
      <c r="F60" s="14">
        <v>0.12263710815617923</v>
      </c>
      <c r="G60" s="39">
        <v>513.38097081600006</v>
      </c>
      <c r="I60" s="13"/>
      <c r="J60" s="16"/>
      <c r="K60" s="13"/>
      <c r="L60" s="16"/>
      <c r="M60" s="13"/>
      <c r="O60" s="16"/>
      <c r="P60" s="13"/>
      <c r="Q60" s="16"/>
      <c r="R60" s="13"/>
      <c r="S60" s="16"/>
    </row>
    <row r="61" spans="1:19" x14ac:dyDescent="0.25">
      <c r="A61" s="13"/>
      <c r="E61" s="14">
        <v>-5.5791478091212765</v>
      </c>
      <c r="F61" s="14">
        <v>0.13863177416772099</v>
      </c>
      <c r="G61" s="39">
        <v>848.14850067199995</v>
      </c>
      <c r="I61" s="13"/>
      <c r="J61" s="16"/>
      <c r="K61" s="13"/>
      <c r="L61" s="16"/>
      <c r="M61" s="13"/>
      <c r="O61" s="16"/>
      <c r="P61" s="13"/>
      <c r="Q61" s="16"/>
      <c r="R61" s="13"/>
      <c r="S61" s="16"/>
    </row>
    <row r="62" spans="1:19" x14ac:dyDescent="0.25">
      <c r="A62" s="13"/>
      <c r="E62" s="14">
        <v>-5.0527411235818942</v>
      </c>
      <c r="F62" s="14">
        <v>0.13691630972626892</v>
      </c>
      <c r="G62" s="39">
        <v>970.09550076799997</v>
      </c>
      <c r="I62" s="13"/>
      <c r="J62" s="16"/>
      <c r="K62" s="13"/>
      <c r="L62" s="16"/>
      <c r="M62" s="13"/>
      <c r="O62" s="16"/>
      <c r="P62" s="13"/>
      <c r="Q62" s="16"/>
      <c r="R62" s="13"/>
      <c r="S62" s="16"/>
    </row>
    <row r="63" spans="1:19" x14ac:dyDescent="0.25">
      <c r="A63" s="13"/>
      <c r="E63" s="14">
        <v>-4.9407496685234253</v>
      </c>
      <c r="F63" s="14">
        <v>0.13830613017364776</v>
      </c>
      <c r="G63" s="39">
        <v>993.73583481600008</v>
      </c>
      <c r="I63" s="13"/>
      <c r="J63" s="16"/>
      <c r="K63" s="13"/>
      <c r="L63" s="16"/>
      <c r="M63" s="13"/>
      <c r="O63" s="16"/>
      <c r="P63" s="13"/>
      <c r="Q63" s="16"/>
      <c r="R63" s="13"/>
      <c r="S63" s="16"/>
    </row>
    <row r="64" spans="1:19" x14ac:dyDescent="0.25">
      <c r="A64" s="13"/>
      <c r="E64" s="14">
        <v>-4.7505335208740673</v>
      </c>
      <c r="F64" s="14">
        <v>0.17668214366887899</v>
      </c>
      <c r="G64" s="39">
        <v>1000.2408814080001</v>
      </c>
      <c r="I64" s="13"/>
      <c r="J64" s="16"/>
      <c r="K64" s="13"/>
      <c r="L64" s="16"/>
      <c r="M64" s="13"/>
      <c r="O64" s="16"/>
      <c r="P64" s="13"/>
      <c r="Q64" s="16"/>
      <c r="R64" s="13"/>
      <c r="S64" s="16"/>
    </row>
    <row r="65" spans="1:19" x14ac:dyDescent="0.25">
      <c r="A65" s="13"/>
      <c r="E65" s="14">
        <v>-5.7613281052458776</v>
      </c>
      <c r="F65" s="14">
        <v>0.12267678033730099</v>
      </c>
      <c r="G65" s="39">
        <v>703.92804707200003</v>
      </c>
      <c r="I65" s="13"/>
      <c r="J65" s="16"/>
      <c r="K65" s="13"/>
      <c r="L65" s="16"/>
      <c r="M65" s="13"/>
      <c r="O65" s="16"/>
      <c r="P65" s="13"/>
      <c r="Q65" s="16"/>
      <c r="R65" s="13"/>
      <c r="S65" s="16"/>
    </row>
    <row r="66" spans="1:19" x14ac:dyDescent="0.25">
      <c r="A66" s="13"/>
      <c r="E66" s="14">
        <v>-5.8245513856056697</v>
      </c>
      <c r="F66" s="14">
        <v>0.13314788711093239</v>
      </c>
      <c r="G66" s="39">
        <v>641.84950284799993</v>
      </c>
      <c r="I66" s="13"/>
      <c r="J66" s="16"/>
      <c r="K66" s="13"/>
      <c r="L66" s="16"/>
      <c r="M66" s="20"/>
      <c r="O66" s="16"/>
      <c r="P66" s="13"/>
      <c r="Q66" s="16"/>
      <c r="R66" s="13"/>
      <c r="S66" s="16"/>
    </row>
    <row r="67" spans="1:19" x14ac:dyDescent="0.25">
      <c r="A67" s="13"/>
      <c r="E67" s="78">
        <v>-5.5249916321237214</v>
      </c>
      <c r="F67" s="78">
        <v>0.16125059272052431</v>
      </c>
      <c r="G67" s="39">
        <v>729.98716691200002</v>
      </c>
      <c r="H67" t="s">
        <v>26</v>
      </c>
      <c r="I67" s="17">
        <f>AVERAGE(E57:E67)</f>
        <v>-5.8024986163218717</v>
      </c>
      <c r="J67" s="19">
        <f>AVERAGE(G57:G67)</f>
        <v>713.60319024</v>
      </c>
      <c r="K67" s="17">
        <f>MAX(E57:E67)-MIN(E57:E67)</f>
        <v>2.0867071061850817</v>
      </c>
      <c r="L67" s="19">
        <f>MAX(G57:G67)-MIN(G57:G67)</f>
        <v>520.49281836800014</v>
      </c>
      <c r="M67" s="20">
        <v>1</v>
      </c>
      <c r="N67" s="4"/>
      <c r="O67" s="16"/>
      <c r="P67" s="17">
        <f>MEDIAN(E57:E67)</f>
        <v>-5.7613281052458776</v>
      </c>
      <c r="Q67" s="19">
        <f>MEDIAN(G57:G67)</f>
        <v>703.92804707200003</v>
      </c>
      <c r="R67" s="13"/>
      <c r="S67" s="16"/>
    </row>
    <row r="68" spans="1:19" x14ac:dyDescent="0.25">
      <c r="A68" s="13" t="s">
        <v>37</v>
      </c>
      <c r="B68" t="s">
        <v>149</v>
      </c>
      <c r="C68" t="s">
        <v>147</v>
      </c>
      <c r="D68" t="s">
        <v>148</v>
      </c>
      <c r="E68" s="14">
        <v>-6.1253362741473527</v>
      </c>
      <c r="F68" s="14">
        <v>0.15264354865686267</v>
      </c>
      <c r="G68" s="39">
        <v>953.37129465600003</v>
      </c>
      <c r="H68" t="s">
        <v>30</v>
      </c>
      <c r="I68" s="13"/>
      <c r="J68" s="16"/>
      <c r="K68" s="13"/>
      <c r="L68" s="16"/>
      <c r="M68" s="20"/>
      <c r="N68" s="4"/>
      <c r="O68" s="16"/>
      <c r="P68" s="13"/>
      <c r="Q68" s="16"/>
      <c r="R68" s="13"/>
      <c r="S68" s="16"/>
    </row>
    <row r="69" spans="1:19" x14ac:dyDescent="0.25">
      <c r="A69" s="13"/>
      <c r="E69" s="14">
        <v>-6.0422571863678609</v>
      </c>
      <c r="F69" s="14">
        <v>0.13029841573977174</v>
      </c>
      <c r="G69" s="39">
        <v>1113.601121792</v>
      </c>
      <c r="I69" s="13"/>
      <c r="J69" s="16"/>
      <c r="K69" s="13"/>
      <c r="L69" s="16"/>
      <c r="M69" s="20"/>
      <c r="N69" s="4"/>
      <c r="O69" s="16"/>
      <c r="P69" s="13"/>
      <c r="Q69" s="16"/>
      <c r="R69" s="13"/>
      <c r="S69" s="16"/>
    </row>
    <row r="70" spans="1:19" x14ac:dyDescent="0.25">
      <c r="A70" s="13"/>
      <c r="E70" s="14">
        <v>-5.3011071052136982</v>
      </c>
      <c r="F70" s="14">
        <v>0.13086107111852782</v>
      </c>
      <c r="G70" s="39">
        <v>696.98000070400008</v>
      </c>
      <c r="I70" s="13"/>
      <c r="J70" s="16"/>
      <c r="K70" s="13"/>
      <c r="L70" s="16"/>
      <c r="M70" s="20"/>
      <c r="N70" s="4"/>
      <c r="O70" s="16"/>
      <c r="P70" s="13"/>
      <c r="Q70" s="16"/>
      <c r="R70" s="13"/>
      <c r="S70" s="16"/>
    </row>
    <row r="71" spans="1:19" x14ac:dyDescent="0.25">
      <c r="A71" s="13"/>
      <c r="E71" s="14">
        <v>-5.6259511683292018</v>
      </c>
      <c r="F71" s="14">
        <v>0.14104301127418542</v>
      </c>
      <c r="G71" s="39">
        <v>724.25272246399993</v>
      </c>
      <c r="I71" s="13"/>
      <c r="J71" s="16"/>
      <c r="K71" s="13"/>
      <c r="L71" s="16"/>
      <c r="M71" s="20"/>
      <c r="N71" s="4"/>
      <c r="O71" s="16"/>
      <c r="P71" s="13"/>
      <c r="Q71" s="16"/>
      <c r="R71" s="13"/>
      <c r="S71" s="16"/>
    </row>
    <row r="72" spans="1:19" x14ac:dyDescent="0.25">
      <c r="A72" s="13"/>
      <c r="E72" s="14">
        <v>-5.7993559213288526</v>
      </c>
      <c r="F72" s="14">
        <v>0.13598071274965579</v>
      </c>
      <c r="G72" s="39">
        <v>796.92467859199996</v>
      </c>
      <c r="I72" s="13"/>
      <c r="J72" s="16"/>
      <c r="K72" s="13"/>
      <c r="L72" s="16"/>
      <c r="M72" s="20"/>
      <c r="N72" s="4"/>
      <c r="O72" s="16"/>
      <c r="P72" s="13"/>
      <c r="Q72" s="16"/>
      <c r="R72" s="13"/>
      <c r="S72" s="16"/>
    </row>
    <row r="73" spans="1:19" x14ac:dyDescent="0.25">
      <c r="A73" s="13"/>
      <c r="E73" s="14">
        <v>-5.9929080027099069</v>
      </c>
      <c r="F73" s="14">
        <v>0.13816465711851056</v>
      </c>
      <c r="G73" s="39">
        <v>573.25819548800007</v>
      </c>
      <c r="I73" s="13"/>
      <c r="J73" s="16"/>
      <c r="K73" s="13"/>
      <c r="L73" s="16"/>
      <c r="M73" s="20"/>
      <c r="N73" s="4"/>
      <c r="O73" s="16"/>
      <c r="P73" s="13"/>
      <c r="Q73" s="16"/>
      <c r="R73" s="13"/>
      <c r="S73" s="16"/>
    </row>
    <row r="74" spans="1:19" x14ac:dyDescent="0.25">
      <c r="A74" s="13"/>
      <c r="E74" s="14">
        <v>-5.1649924474223008</v>
      </c>
      <c r="F74" s="14">
        <v>0.12624308062091799</v>
      </c>
      <c r="G74" s="39">
        <v>134.54387234879999</v>
      </c>
      <c r="I74" s="17">
        <f>AVERAGE(E68:E74)</f>
        <v>-5.7217011579313111</v>
      </c>
      <c r="J74" s="19">
        <f>AVERAGE(G68:G74)</f>
        <v>713.27598372068553</v>
      </c>
      <c r="K74" s="17">
        <f>MAX(E68:E74)-MIN(E68:E74)</f>
        <v>0.96034382672505192</v>
      </c>
      <c r="L74" s="19">
        <f>MAX(G68:G74)-MIN(G68:G74)</f>
        <v>979.05724944319991</v>
      </c>
      <c r="M74" s="20"/>
      <c r="N74" s="4">
        <v>1</v>
      </c>
      <c r="O74" s="16"/>
      <c r="P74" s="17">
        <f>MEDIAN(E68:E74)</f>
        <v>-5.7993559213288526</v>
      </c>
      <c r="Q74" s="19">
        <f>MEDIAN(G68:G74)</f>
        <v>724.25272246399993</v>
      </c>
      <c r="R74" s="13"/>
      <c r="S74" s="16"/>
    </row>
    <row r="75" spans="1:19" x14ac:dyDescent="0.25">
      <c r="A75" s="13" t="s">
        <v>37</v>
      </c>
      <c r="B75" t="s">
        <v>150</v>
      </c>
      <c r="C75" t="s">
        <v>147</v>
      </c>
      <c r="D75" t="s">
        <v>148</v>
      </c>
      <c r="E75" s="14">
        <v>-6.497484965153788</v>
      </c>
      <c r="F75" s="14">
        <v>0.12921607432311044</v>
      </c>
      <c r="G75" s="39">
        <v>411.37036364800002</v>
      </c>
      <c r="H75" t="s">
        <v>25</v>
      </c>
      <c r="I75" s="13"/>
      <c r="J75" s="16"/>
      <c r="K75" s="13"/>
      <c r="L75" s="16"/>
      <c r="M75" s="20"/>
      <c r="N75" s="4"/>
      <c r="O75" s="16"/>
      <c r="P75" s="13"/>
      <c r="Q75" s="16"/>
      <c r="R75" s="13"/>
      <c r="S75" s="16"/>
    </row>
    <row r="76" spans="1:19" x14ac:dyDescent="0.25">
      <c r="A76" s="13"/>
      <c r="E76" s="14">
        <v>-6.1034988890380504</v>
      </c>
      <c r="F76" s="14">
        <v>0.13316716437272516</v>
      </c>
      <c r="G76" s="39">
        <v>789.57782719999989</v>
      </c>
      <c r="I76" s="13"/>
      <c r="J76" s="16"/>
      <c r="K76" s="13"/>
      <c r="L76" s="16"/>
      <c r="M76" s="20"/>
      <c r="N76" s="4"/>
      <c r="O76" s="16"/>
      <c r="P76" s="13"/>
      <c r="Q76" s="16"/>
      <c r="R76" s="13"/>
      <c r="S76" s="16"/>
    </row>
    <row r="77" spans="1:19" x14ac:dyDescent="0.25">
      <c r="A77" s="13"/>
      <c r="E77" s="14">
        <v>-5.4596946307842176</v>
      </c>
      <c r="F77" s="14">
        <v>0.13332966690459405</v>
      </c>
      <c r="G77" s="39">
        <v>938.29106316799994</v>
      </c>
      <c r="I77" s="13"/>
      <c r="J77" s="16"/>
      <c r="K77" s="13"/>
      <c r="L77" s="16"/>
      <c r="M77" s="20"/>
      <c r="N77" s="4"/>
      <c r="O77" s="16"/>
      <c r="P77" s="13"/>
      <c r="Q77" s="16"/>
      <c r="R77" s="13"/>
      <c r="S77" s="16"/>
    </row>
    <row r="78" spans="1:19" x14ac:dyDescent="0.25">
      <c r="A78" s="13"/>
      <c r="E78" s="14">
        <v>-5.2959239915479905</v>
      </c>
      <c r="F78" s="14">
        <v>0.13120070196573796</v>
      </c>
      <c r="G78" s="39">
        <v>943.64669545599997</v>
      </c>
      <c r="I78" s="13"/>
      <c r="J78" s="16"/>
      <c r="K78" s="13"/>
      <c r="L78" s="16"/>
      <c r="M78" s="20"/>
      <c r="N78" s="4"/>
      <c r="O78" s="16"/>
      <c r="P78" s="13"/>
      <c r="Q78" s="16"/>
      <c r="R78" s="13"/>
      <c r="S78" s="16"/>
    </row>
    <row r="79" spans="1:19" x14ac:dyDescent="0.25">
      <c r="A79" s="13"/>
      <c r="E79" s="14">
        <v>-5.2443016798461306</v>
      </c>
      <c r="F79" s="14">
        <v>0.12994809721615627</v>
      </c>
      <c r="G79" s="39">
        <v>986.62153199999989</v>
      </c>
      <c r="I79" s="13"/>
      <c r="J79" s="16"/>
      <c r="K79" s="13"/>
      <c r="L79" s="16"/>
      <c r="M79" s="20"/>
      <c r="N79" s="4"/>
      <c r="O79" s="16"/>
      <c r="P79" s="13"/>
      <c r="Q79" s="16"/>
      <c r="R79" s="13"/>
      <c r="S79" s="16"/>
    </row>
    <row r="80" spans="1:19" x14ac:dyDescent="0.25">
      <c r="A80" s="13"/>
      <c r="E80" s="14">
        <v>-5.2060096534081168</v>
      </c>
      <c r="F80" s="14">
        <v>0.12860914252423739</v>
      </c>
      <c r="G80" s="39">
        <v>783.69466390399998</v>
      </c>
      <c r="I80" s="13"/>
      <c r="J80" s="16"/>
      <c r="K80" s="13"/>
      <c r="L80" s="16"/>
      <c r="M80" s="20"/>
      <c r="N80" s="4"/>
      <c r="O80" s="16"/>
      <c r="P80" s="13"/>
      <c r="Q80" s="16"/>
      <c r="R80" s="13"/>
      <c r="S80" s="16"/>
    </row>
    <row r="81" spans="1:19" x14ac:dyDescent="0.25">
      <c r="A81" s="13"/>
      <c r="E81" s="14">
        <v>-5.0275460293297547</v>
      </c>
      <c r="F81" s="14">
        <v>0.12745971395307618</v>
      </c>
      <c r="G81" s="39">
        <v>672.75180630400007</v>
      </c>
      <c r="H81" t="s">
        <v>26</v>
      </c>
      <c r="I81" s="17">
        <f>AVERAGE(E75:E81)</f>
        <v>-5.5477799770154359</v>
      </c>
      <c r="J81" s="19">
        <f>AVERAGE(G75:G81)</f>
        <v>789.42199309714283</v>
      </c>
      <c r="K81" s="17">
        <f>MAX(E75:E81)-MIN(E75:E81)</f>
        <v>1.4699389358240333</v>
      </c>
      <c r="L81" s="19">
        <f>MAX(G75:G81)-MIN(G75:G81)</f>
        <v>575.25116835199992</v>
      </c>
      <c r="M81" s="20">
        <v>1</v>
      </c>
      <c r="N81" s="4"/>
      <c r="O81" s="16"/>
      <c r="P81" s="17">
        <f>MEDIAN(E75:E81)</f>
        <v>-5.2959239915479905</v>
      </c>
      <c r="Q81" s="19">
        <f>MEDIAN(G75:G81)</f>
        <v>789.57782719999989</v>
      </c>
      <c r="R81" s="13"/>
      <c r="S81" s="16"/>
    </row>
    <row r="82" spans="1:19" x14ac:dyDescent="0.25">
      <c r="A82" s="13" t="s">
        <v>37</v>
      </c>
      <c r="B82" t="s">
        <v>151</v>
      </c>
      <c r="C82" t="s">
        <v>147</v>
      </c>
      <c r="D82" t="s">
        <v>148</v>
      </c>
      <c r="E82" s="14">
        <v>-6.2012509818076822</v>
      </c>
      <c r="F82" s="14">
        <v>0.1300645748647786</v>
      </c>
      <c r="G82" s="39">
        <v>562.65706704000002</v>
      </c>
      <c r="H82" t="s">
        <v>25</v>
      </c>
      <c r="I82" s="13"/>
      <c r="J82" s="16"/>
      <c r="K82" s="13"/>
      <c r="L82" s="16"/>
      <c r="M82" s="20"/>
      <c r="N82" s="4"/>
      <c r="O82" s="16"/>
      <c r="P82" s="13"/>
      <c r="Q82" s="16"/>
      <c r="R82" s="13"/>
      <c r="S82" s="16"/>
    </row>
    <row r="83" spans="1:19" x14ac:dyDescent="0.25">
      <c r="A83" s="13"/>
      <c r="E83" s="14">
        <v>-5.7206138791129346</v>
      </c>
      <c r="F83" s="14">
        <v>0.132209713494162</v>
      </c>
      <c r="G83" s="39">
        <v>872.34372438399998</v>
      </c>
      <c r="I83" s="13"/>
      <c r="J83" s="16"/>
      <c r="K83" s="13"/>
      <c r="L83" s="16"/>
      <c r="M83" s="20"/>
      <c r="N83" s="4"/>
      <c r="O83" s="16"/>
      <c r="P83" s="13"/>
      <c r="Q83" s="16"/>
      <c r="R83" s="13"/>
      <c r="S83" s="16"/>
    </row>
    <row r="84" spans="1:19" x14ac:dyDescent="0.25">
      <c r="A84" s="13"/>
      <c r="E84" s="14">
        <v>-5.4740643671095102</v>
      </c>
      <c r="F84" s="14">
        <v>0.12736203818847905</v>
      </c>
      <c r="G84" s="39">
        <v>578.17223100799993</v>
      </c>
      <c r="I84" s="13"/>
      <c r="J84" s="16"/>
      <c r="K84" s="13"/>
      <c r="L84" s="16"/>
      <c r="M84" s="20"/>
      <c r="N84" s="4"/>
      <c r="O84" s="16"/>
      <c r="P84" s="13"/>
      <c r="Q84" s="16"/>
      <c r="R84" s="13"/>
      <c r="S84" s="16"/>
    </row>
    <row r="85" spans="1:19" x14ac:dyDescent="0.25">
      <c r="A85" s="13"/>
      <c r="E85" s="14">
        <v>-6.0632658798832617</v>
      </c>
      <c r="F85" s="14">
        <v>0.12430563783173956</v>
      </c>
      <c r="G85" s="39">
        <v>547.21626249600001</v>
      </c>
      <c r="H85" t="s">
        <v>26</v>
      </c>
      <c r="I85" s="17">
        <f>AVERAGE(E82:E85)</f>
        <v>-5.864798776978347</v>
      </c>
      <c r="J85" s="19">
        <f>AVERAGE(G82:G85)</f>
        <v>640.09732123200001</v>
      </c>
      <c r="K85" s="17">
        <f>MAX(E82:E85)-MIN(E82:E85)</f>
        <v>0.72718661469817203</v>
      </c>
      <c r="L85" s="19">
        <f>MAX(G82:G85)-MIN(G82:G85)</f>
        <v>325.12746188799997</v>
      </c>
      <c r="M85" s="20">
        <v>1</v>
      </c>
      <c r="N85" s="4"/>
      <c r="O85" s="16"/>
      <c r="P85" s="17">
        <f>MEDIAN(E82:E85)</f>
        <v>-5.8919398794980982</v>
      </c>
      <c r="Q85" s="19">
        <f>MEDIAN(G82:G85)</f>
        <v>570.41464902400003</v>
      </c>
      <c r="R85" s="13"/>
      <c r="S85" s="16"/>
    </row>
    <row r="86" spans="1:19" x14ac:dyDescent="0.25">
      <c r="A86" s="13" t="s">
        <v>37</v>
      </c>
      <c r="B86" t="s">
        <v>152</v>
      </c>
      <c r="C86" t="s">
        <v>147</v>
      </c>
      <c r="D86" t="s">
        <v>148</v>
      </c>
      <c r="E86" s="14">
        <v>-6.4280138453380875</v>
      </c>
      <c r="F86" s="14">
        <v>0.12883812794805738</v>
      </c>
      <c r="G86" s="39">
        <v>476.658639424</v>
      </c>
      <c r="H86" t="s">
        <v>25</v>
      </c>
      <c r="I86" s="13"/>
      <c r="J86" s="16"/>
      <c r="K86" s="13"/>
      <c r="L86" s="16"/>
      <c r="M86" s="20"/>
      <c r="N86" s="4"/>
      <c r="O86" s="16"/>
      <c r="P86" s="13"/>
      <c r="Q86" s="16"/>
      <c r="R86" s="13"/>
      <c r="S86" s="16"/>
    </row>
    <row r="87" spans="1:19" x14ac:dyDescent="0.25">
      <c r="A87" s="13"/>
      <c r="E87" s="14">
        <v>-6.5821727061974311</v>
      </c>
      <c r="F87" s="14">
        <v>0.12226801473021309</v>
      </c>
      <c r="G87" s="39">
        <v>567.82960678400002</v>
      </c>
      <c r="I87" s="13"/>
      <c r="J87" s="16"/>
      <c r="K87" s="13"/>
      <c r="L87" s="16"/>
      <c r="M87" s="20"/>
      <c r="N87" s="4"/>
      <c r="O87" s="16"/>
      <c r="P87" s="13"/>
      <c r="Q87" s="16"/>
      <c r="R87" s="13"/>
      <c r="S87" s="16"/>
    </row>
    <row r="88" spans="1:19" x14ac:dyDescent="0.25">
      <c r="A88" s="13"/>
      <c r="E88" s="14">
        <v>-6.310204355643112</v>
      </c>
      <c r="F88" s="14">
        <v>0.15096516671488031</v>
      </c>
      <c r="G88" s="39">
        <v>601.48040291200005</v>
      </c>
      <c r="I88" s="13"/>
      <c r="J88" s="16"/>
      <c r="K88" s="13"/>
      <c r="L88" s="16"/>
      <c r="M88" s="20"/>
      <c r="N88" s="4"/>
      <c r="O88" s="16"/>
      <c r="P88" s="13"/>
      <c r="Q88" s="16"/>
      <c r="R88" s="13"/>
      <c r="S88" s="16"/>
    </row>
    <row r="89" spans="1:19" x14ac:dyDescent="0.25">
      <c r="A89" s="13"/>
      <c r="E89" s="14">
        <v>-6.2929070195287817</v>
      </c>
      <c r="F89" s="14">
        <v>0.12321774707189548</v>
      </c>
      <c r="G89" s="39">
        <v>671.425963744</v>
      </c>
      <c r="I89" s="13"/>
      <c r="J89" s="16"/>
      <c r="K89" s="13"/>
      <c r="L89" s="16"/>
      <c r="M89" s="20"/>
      <c r="N89" s="4"/>
      <c r="O89" s="16"/>
      <c r="P89" s="13"/>
      <c r="Q89" s="16"/>
      <c r="R89" s="13"/>
      <c r="S89" s="16"/>
    </row>
    <row r="90" spans="1:19" x14ac:dyDescent="0.25">
      <c r="A90" s="13"/>
      <c r="E90" s="14">
        <v>-6.2707683088070176</v>
      </c>
      <c r="F90" s="14">
        <v>0.13120295434565335</v>
      </c>
      <c r="G90" s="39">
        <v>646.09605731199997</v>
      </c>
      <c r="I90" s="13"/>
      <c r="J90" s="16"/>
      <c r="K90" s="13"/>
      <c r="L90" s="16"/>
      <c r="M90" s="20"/>
      <c r="N90" s="4"/>
      <c r="O90" s="16"/>
      <c r="P90" s="13"/>
      <c r="Q90" s="16"/>
      <c r="R90" s="13"/>
      <c r="S90" s="16"/>
    </row>
    <row r="91" spans="1:19" x14ac:dyDescent="0.25">
      <c r="A91" s="13"/>
      <c r="E91" s="14">
        <v>-6.0566669882804458</v>
      </c>
      <c r="F91" s="14">
        <v>0.12259243639117219</v>
      </c>
      <c r="G91" s="39">
        <v>681.28314720000003</v>
      </c>
      <c r="H91" t="s">
        <v>26</v>
      </c>
      <c r="I91" s="17">
        <f>AVERAGE(E86:E91)</f>
        <v>-6.3234555372991457</v>
      </c>
      <c r="J91" s="19">
        <f>AVERAGE(G86:G91)</f>
        <v>607.46230289599998</v>
      </c>
      <c r="K91" s="17">
        <f>MAX(E86:E91)-MIN(E86:E91)</f>
        <v>0.5255057179169853</v>
      </c>
      <c r="L91" s="19">
        <f>MAX(G86:G91)-MIN(G86:G91)</f>
        <v>204.62450777600003</v>
      </c>
      <c r="M91" s="20"/>
      <c r="N91" s="4"/>
      <c r="O91" s="16"/>
      <c r="P91" s="17">
        <f>MEDIAN(E86:E91)</f>
        <v>-6.3015556875859469</v>
      </c>
      <c r="Q91" s="19">
        <f>MEDIAN(G86:G91)</f>
        <v>623.78823011200006</v>
      </c>
      <c r="R91" s="13"/>
      <c r="S91" s="16"/>
    </row>
    <row r="92" spans="1:19" x14ac:dyDescent="0.25">
      <c r="A92" s="13" t="s">
        <v>37</v>
      </c>
      <c r="B92" t="s">
        <v>153</v>
      </c>
      <c r="C92" t="s">
        <v>147</v>
      </c>
      <c r="D92" t="s">
        <v>148</v>
      </c>
      <c r="E92" s="14">
        <v>-5.8414568003113398</v>
      </c>
      <c r="F92" s="14">
        <v>0.13541137531218123</v>
      </c>
      <c r="G92" s="39">
        <v>919.90464332799991</v>
      </c>
      <c r="H92" t="s">
        <v>25</v>
      </c>
      <c r="I92" s="13"/>
      <c r="J92" s="16"/>
      <c r="K92" s="13"/>
      <c r="L92" s="16"/>
      <c r="M92" s="20"/>
      <c r="N92" s="4"/>
      <c r="O92" s="16"/>
      <c r="P92" s="13"/>
      <c r="Q92" s="16"/>
      <c r="R92" s="13"/>
      <c r="S92" s="16"/>
    </row>
    <row r="93" spans="1:19" x14ac:dyDescent="0.25">
      <c r="A93" s="13"/>
      <c r="E93" s="14">
        <v>-5.3816386857525877</v>
      </c>
      <c r="F93" s="14">
        <v>0.1398082536303619</v>
      </c>
      <c r="G93" s="39">
        <v>941.427487552</v>
      </c>
      <c r="I93" s="13"/>
      <c r="J93" s="16"/>
      <c r="K93" s="13"/>
      <c r="L93" s="16"/>
      <c r="M93" s="20"/>
      <c r="N93" s="4"/>
      <c r="O93" s="16"/>
      <c r="P93" s="13"/>
      <c r="Q93" s="16"/>
      <c r="R93" s="13"/>
      <c r="S93" s="16"/>
    </row>
    <row r="94" spans="1:19" x14ac:dyDescent="0.25">
      <c r="A94" s="13"/>
      <c r="E94" s="14">
        <v>-5.2726829412420573</v>
      </c>
      <c r="F94" s="14">
        <v>0.12849112987163744</v>
      </c>
      <c r="G94" s="39">
        <v>960.3414383999999</v>
      </c>
      <c r="I94" s="13"/>
      <c r="J94" s="16"/>
      <c r="K94" s="13"/>
      <c r="L94" s="16"/>
      <c r="M94" s="20"/>
      <c r="N94" s="4"/>
      <c r="O94" s="16"/>
      <c r="P94" s="13"/>
      <c r="Q94" s="16"/>
      <c r="R94" s="13"/>
      <c r="S94" s="16"/>
    </row>
    <row r="95" spans="1:19" x14ac:dyDescent="0.25">
      <c r="A95" s="13"/>
      <c r="E95" s="14">
        <v>-5.3882136656673296</v>
      </c>
      <c r="F95" s="14">
        <v>0.12237603821635018</v>
      </c>
      <c r="G95" s="39">
        <v>1003.965166144</v>
      </c>
      <c r="I95" s="13"/>
      <c r="J95" s="16"/>
      <c r="K95" s="13"/>
      <c r="L95" s="16"/>
      <c r="M95" s="20"/>
      <c r="N95" s="4"/>
      <c r="O95" s="16"/>
      <c r="P95" s="13"/>
      <c r="Q95" s="16"/>
      <c r="R95" s="13"/>
      <c r="S95" s="16"/>
    </row>
    <row r="96" spans="1:19" x14ac:dyDescent="0.25">
      <c r="A96" s="13"/>
      <c r="E96" s="14">
        <v>-4.4819843199884746</v>
      </c>
      <c r="F96" s="14">
        <v>0.13679416497676353</v>
      </c>
      <c r="G96" s="39">
        <v>1122.4558560319999</v>
      </c>
      <c r="I96" s="13"/>
      <c r="J96" s="16"/>
      <c r="K96" s="13"/>
      <c r="L96" s="16"/>
      <c r="M96" s="20"/>
      <c r="N96" s="4"/>
      <c r="O96" s="16"/>
      <c r="P96" s="13"/>
      <c r="Q96" s="16"/>
      <c r="R96" s="13"/>
      <c r="S96" s="16"/>
    </row>
    <row r="97" spans="1:19" x14ac:dyDescent="0.25">
      <c r="A97" s="13"/>
      <c r="E97" s="14">
        <v>-5.6894495442835202</v>
      </c>
      <c r="F97" s="14">
        <v>0.12619517596875723</v>
      </c>
      <c r="G97" s="39">
        <v>739.41222390399992</v>
      </c>
      <c r="I97" s="13"/>
      <c r="J97" s="16"/>
      <c r="K97" s="13"/>
      <c r="L97" s="16"/>
      <c r="M97" s="20"/>
      <c r="N97" s="4"/>
      <c r="O97" s="16"/>
      <c r="P97" s="13"/>
      <c r="Q97" s="16"/>
      <c r="R97" s="13"/>
      <c r="S97" s="16"/>
    </row>
    <row r="98" spans="1:19" x14ac:dyDescent="0.25">
      <c r="A98" s="13"/>
      <c r="E98" s="14">
        <v>-4.6991642690047408</v>
      </c>
      <c r="F98" s="14">
        <v>0.13201717789003672</v>
      </c>
      <c r="G98" s="39">
        <v>557.78161423999995</v>
      </c>
      <c r="H98" t="s">
        <v>26</v>
      </c>
      <c r="I98" s="17">
        <f>AVERAGE(E92:E98)</f>
        <v>-5.2506557466071504</v>
      </c>
      <c r="J98" s="19">
        <f>AVERAGE(G92:G98)</f>
        <v>892.18406137142847</v>
      </c>
      <c r="K98" s="17">
        <f>MAX(E92:E98)-MIN(E92:E98)</f>
        <v>1.3594724803228653</v>
      </c>
      <c r="L98" s="19">
        <f>MAX(G92:G98)-MIN(G92:G98)</f>
        <v>564.67424179199998</v>
      </c>
      <c r="M98" s="20">
        <v>1</v>
      </c>
      <c r="N98" s="4"/>
      <c r="O98" s="16"/>
      <c r="P98" s="17">
        <f>MEDIAN(E92:E98)</f>
        <v>-5.3816386857525877</v>
      </c>
      <c r="Q98" s="19">
        <f>MEDIAN(G92:G98)</f>
        <v>941.427487552</v>
      </c>
      <c r="R98" s="13"/>
      <c r="S98" s="16"/>
    </row>
    <row r="99" spans="1:19" x14ac:dyDescent="0.25">
      <c r="A99" s="13" t="s">
        <v>37</v>
      </c>
      <c r="B99" t="s">
        <v>154</v>
      </c>
      <c r="C99" t="s">
        <v>147</v>
      </c>
      <c r="D99" t="s">
        <v>148</v>
      </c>
      <c r="E99" s="14">
        <v>-5.4330010103076365</v>
      </c>
      <c r="F99" s="14">
        <v>0.12802066040389729</v>
      </c>
      <c r="G99" s="39">
        <v>688.22943980799994</v>
      </c>
      <c r="H99" t="s">
        <v>30</v>
      </c>
      <c r="I99" s="13"/>
      <c r="J99" s="16"/>
      <c r="K99" s="13"/>
      <c r="L99" s="16"/>
      <c r="M99" s="20"/>
      <c r="N99" s="4"/>
      <c r="O99" s="16"/>
      <c r="P99" s="13"/>
      <c r="Q99" s="16"/>
      <c r="R99" s="13"/>
      <c r="S99" s="16"/>
    </row>
    <row r="100" spans="1:19" x14ac:dyDescent="0.25">
      <c r="A100" s="13"/>
      <c r="E100" s="14">
        <v>-5.2955912687726592</v>
      </c>
      <c r="F100" s="14">
        <v>0.12367434942714514</v>
      </c>
      <c r="G100" s="39">
        <v>726.53962550400001</v>
      </c>
      <c r="I100" s="13"/>
      <c r="J100" s="16"/>
      <c r="K100" s="13"/>
      <c r="L100" s="16"/>
      <c r="M100" s="20"/>
      <c r="N100" s="4"/>
      <c r="O100" s="16"/>
      <c r="P100" s="13"/>
      <c r="Q100" s="16"/>
      <c r="R100" s="13"/>
      <c r="S100" s="16"/>
    </row>
    <row r="101" spans="1:19" x14ac:dyDescent="0.25">
      <c r="A101" s="13"/>
      <c r="E101" s="14">
        <v>-4.4985766092943136</v>
      </c>
      <c r="F101" s="14">
        <v>0.1448715139912343</v>
      </c>
      <c r="G101" s="39">
        <v>657.83432374400002</v>
      </c>
      <c r="I101" s="13"/>
      <c r="J101" s="16"/>
      <c r="K101" s="13"/>
      <c r="L101" s="16"/>
      <c r="M101" s="20"/>
      <c r="N101" s="4"/>
      <c r="O101" s="16"/>
      <c r="P101" s="13"/>
      <c r="Q101" s="16"/>
      <c r="R101" s="13"/>
      <c r="S101" s="16"/>
    </row>
    <row r="102" spans="1:19" x14ac:dyDescent="0.25">
      <c r="A102" s="13"/>
      <c r="E102" s="14">
        <v>-6.1493958721938746</v>
      </c>
      <c r="F102" s="14">
        <v>0.13669516754446734</v>
      </c>
      <c r="G102" s="39">
        <v>883.87329337600011</v>
      </c>
      <c r="I102" s="13"/>
      <c r="J102" s="16"/>
      <c r="K102" s="13"/>
      <c r="L102" s="16"/>
      <c r="M102" s="20"/>
      <c r="N102" s="4"/>
      <c r="O102" s="16"/>
      <c r="P102" s="13"/>
      <c r="Q102" s="16"/>
      <c r="R102" s="13"/>
      <c r="S102" s="16"/>
    </row>
    <row r="103" spans="1:19" x14ac:dyDescent="0.25">
      <c r="A103" s="13"/>
      <c r="E103" s="14">
        <v>-5.2705618166073442</v>
      </c>
      <c r="F103" s="14">
        <v>0.12251276659091492</v>
      </c>
      <c r="G103" s="39">
        <v>713.12020473600001</v>
      </c>
      <c r="I103" s="13"/>
      <c r="J103" s="16"/>
      <c r="K103" s="13"/>
      <c r="L103" s="16"/>
      <c r="M103" s="20"/>
      <c r="N103" s="4"/>
      <c r="O103" s="16"/>
      <c r="P103" s="13"/>
      <c r="Q103" s="16"/>
      <c r="R103" s="13"/>
      <c r="S103" s="16"/>
    </row>
    <row r="104" spans="1:19" x14ac:dyDescent="0.25">
      <c r="A104" s="13"/>
      <c r="E104" s="14">
        <v>-5.6442998794020705</v>
      </c>
      <c r="F104" s="14">
        <v>0.12538727224607926</v>
      </c>
      <c r="G104" s="39">
        <v>889.96234809599991</v>
      </c>
      <c r="I104" s="17">
        <f>AVERAGE(E99:E104)</f>
        <v>-5.3819044094296506</v>
      </c>
      <c r="J104" s="19">
        <f>AVERAGE(G99:G104)</f>
        <v>759.92653921066665</v>
      </c>
      <c r="K104" s="17">
        <f>MAX(E99:E104)-MIN(E99:E104)</f>
        <v>1.650819262899561</v>
      </c>
      <c r="L104" s="19">
        <f>MAX(G99:G104)-MIN(G99:G104)</f>
        <v>232.1280243519999</v>
      </c>
      <c r="M104" s="20">
        <v>1</v>
      </c>
      <c r="N104" s="4">
        <v>1</v>
      </c>
      <c r="O104" s="16"/>
      <c r="P104" s="17">
        <f>MEDIAN(E99:E104)</f>
        <v>-5.3642961395401478</v>
      </c>
      <c r="Q104" s="19">
        <f>MEDIAN(G99:G104)</f>
        <v>719.82991512000001</v>
      </c>
      <c r="R104" s="13"/>
      <c r="S104" s="16"/>
    </row>
    <row r="105" spans="1:19" x14ac:dyDescent="0.25">
      <c r="A105" s="13" t="s">
        <v>37</v>
      </c>
      <c r="B105" t="s">
        <v>154</v>
      </c>
      <c r="C105" t="s">
        <v>147</v>
      </c>
      <c r="D105" t="s">
        <v>148</v>
      </c>
      <c r="E105" s="18">
        <v>-5.8531314245394706</v>
      </c>
      <c r="F105" s="18">
        <v>0.12288448644483158</v>
      </c>
      <c r="G105" s="39">
        <v>1093.936912416</v>
      </c>
      <c r="H105" t="s">
        <v>30</v>
      </c>
      <c r="I105" s="13"/>
      <c r="J105" s="16"/>
      <c r="K105" s="13"/>
      <c r="L105" s="16"/>
      <c r="M105" s="20"/>
      <c r="N105" s="4"/>
      <c r="O105" s="16"/>
      <c r="P105" s="13"/>
      <c r="Q105" s="16"/>
      <c r="R105" s="13"/>
      <c r="S105" s="16"/>
    </row>
    <row r="106" spans="1:19" x14ac:dyDescent="0.25">
      <c r="A106" s="13"/>
      <c r="E106" s="18">
        <v>-3.302638174968564</v>
      </c>
      <c r="F106" s="18">
        <v>0.15046408017862603</v>
      </c>
      <c r="G106" s="39">
        <v>507.45747103999997</v>
      </c>
      <c r="I106" s="13"/>
      <c r="J106" s="16"/>
      <c r="K106" s="13"/>
      <c r="L106" s="16"/>
      <c r="M106" s="20"/>
      <c r="N106" s="4"/>
      <c r="O106" s="16"/>
      <c r="P106" s="13"/>
      <c r="Q106" s="16"/>
      <c r="R106" s="13"/>
      <c r="S106" s="16"/>
    </row>
    <row r="107" spans="1:19" x14ac:dyDescent="0.25">
      <c r="A107" s="27"/>
      <c r="B107" s="28"/>
      <c r="C107" s="28"/>
      <c r="D107" s="28"/>
      <c r="E107" s="33">
        <v>-3.7046921722573289</v>
      </c>
      <c r="F107" s="33">
        <v>0.13641028434380748</v>
      </c>
      <c r="G107" s="47">
        <v>641.07714694399999</v>
      </c>
      <c r="H107" s="28"/>
      <c r="I107" s="32">
        <f>AVERAGE(E105:E107)</f>
        <v>-4.2868205905884542</v>
      </c>
      <c r="J107" s="34">
        <f>AVERAGE(G105:G107)</f>
        <v>747.49051013333337</v>
      </c>
      <c r="K107" s="32">
        <f>MAX(E105:E107)-MIN(E105:E107)</f>
        <v>2.5504932495709065</v>
      </c>
      <c r="L107" s="34">
        <f>MAX(G105:G107)-MIN(G105:G107)</f>
        <v>586.47944137600007</v>
      </c>
      <c r="M107" s="35">
        <v>1</v>
      </c>
      <c r="N107" s="76">
        <v>1</v>
      </c>
      <c r="O107" s="31"/>
      <c r="P107" s="32">
        <f>MEDIAN(E105:E107)</f>
        <v>-3.7046921722573289</v>
      </c>
      <c r="Q107" s="34">
        <f>MEDIAN(G105:G107)</f>
        <v>641.07714694399999</v>
      </c>
      <c r="R107" s="32">
        <f>AVERAGE(P67:P107)</f>
        <v>-5.4375913228446029</v>
      </c>
      <c r="S107" s="34">
        <f>AVERAGE(Q67:Q107)</f>
        <v>714.28700318599999</v>
      </c>
    </row>
    <row r="108" spans="1:19" x14ac:dyDescent="0.25">
      <c r="A108" s="6" t="s">
        <v>21</v>
      </c>
      <c r="B108" s="8" t="s">
        <v>155</v>
      </c>
      <c r="C108" s="9" t="s">
        <v>147</v>
      </c>
      <c r="D108" s="9" t="s">
        <v>156</v>
      </c>
      <c r="E108" s="10">
        <v>-8.4336903977659805</v>
      </c>
      <c r="F108" s="10">
        <v>0.12334134218667316</v>
      </c>
      <c r="G108" s="11">
        <v>1289.2243519655633</v>
      </c>
      <c r="H108" s="9" t="s">
        <v>157</v>
      </c>
      <c r="I108" s="6"/>
      <c r="J108" s="12"/>
      <c r="K108" s="6"/>
      <c r="L108" s="12"/>
      <c r="M108" s="6"/>
      <c r="N108" s="9"/>
      <c r="O108" s="12"/>
      <c r="P108" s="6"/>
      <c r="Q108" s="12"/>
      <c r="R108" s="6"/>
      <c r="S108" s="12"/>
    </row>
    <row r="109" spans="1:19" x14ac:dyDescent="0.25">
      <c r="A109" s="13"/>
      <c r="E109" s="14">
        <v>-8.4529815103694403</v>
      </c>
      <c r="F109" s="14">
        <v>0.12142165153739098</v>
      </c>
      <c r="G109" s="15">
        <v>1291.8404305554254</v>
      </c>
      <c r="I109" s="13"/>
      <c r="J109" s="16"/>
      <c r="K109" s="13"/>
      <c r="L109" s="16"/>
      <c r="M109" s="13"/>
      <c r="O109" s="16"/>
      <c r="P109" s="13"/>
      <c r="Q109" s="16"/>
      <c r="R109" s="13"/>
      <c r="S109" s="16"/>
    </row>
    <row r="110" spans="1:19" x14ac:dyDescent="0.25">
      <c r="A110" s="13"/>
      <c r="E110" s="14">
        <v>-9.2827339031382738</v>
      </c>
      <c r="F110" s="14">
        <v>0.12969707301811248</v>
      </c>
      <c r="G110" s="15">
        <v>13.899138040468676</v>
      </c>
      <c r="I110" s="13"/>
      <c r="J110" s="16"/>
      <c r="K110" s="13"/>
      <c r="L110" s="16"/>
      <c r="M110" s="13"/>
      <c r="O110" s="16"/>
      <c r="P110" s="13"/>
      <c r="Q110" s="16"/>
      <c r="R110" s="13"/>
      <c r="S110" s="16"/>
    </row>
    <row r="111" spans="1:19" x14ac:dyDescent="0.25">
      <c r="A111" s="13"/>
      <c r="E111" s="14">
        <v>-4.0948594707291841</v>
      </c>
      <c r="F111" s="14">
        <v>0.13424666248234404</v>
      </c>
      <c r="G111" s="15">
        <v>589.20324366992577</v>
      </c>
      <c r="I111" s="13"/>
      <c r="J111" s="16"/>
      <c r="K111" s="13"/>
      <c r="L111" s="16"/>
      <c r="M111" s="13"/>
      <c r="O111" s="16"/>
      <c r="P111" s="13"/>
      <c r="Q111" s="16"/>
      <c r="R111" s="13"/>
      <c r="S111" s="16"/>
    </row>
    <row r="112" spans="1:19" x14ac:dyDescent="0.25">
      <c r="A112" s="13"/>
      <c r="E112" s="14">
        <v>-4.9668892525629449</v>
      </c>
      <c r="F112" s="14">
        <v>0.12296201414980808</v>
      </c>
      <c r="G112" s="15">
        <v>1005.8430007970219</v>
      </c>
      <c r="H112" t="s">
        <v>158</v>
      </c>
      <c r="I112" s="17">
        <f>AVERAGE(E108:E112)</f>
        <v>-7.0462309069131637</v>
      </c>
      <c r="J112" s="19">
        <f>AVERAGE(G108:G112)</f>
        <v>838.00203300568103</v>
      </c>
      <c r="K112" s="17">
        <f>MAX(E108:E112)-MIN(E108:E112)</f>
        <v>5.1878744324090897</v>
      </c>
      <c r="L112" s="19">
        <f>MAX(G108:G112)-MIN(G108:G112)</f>
        <v>1277.9412925149568</v>
      </c>
      <c r="M112" s="20">
        <v>1</v>
      </c>
      <c r="N112" s="4"/>
      <c r="O112" s="16">
        <v>1</v>
      </c>
      <c r="P112" s="17">
        <f>MEDIAN(E108:E112)</f>
        <v>-8.4336903977659805</v>
      </c>
      <c r="Q112" s="19">
        <f>MEDIAN(G108:G112)</f>
        <v>1005.8430007970219</v>
      </c>
      <c r="R112" s="13"/>
      <c r="S112" s="16"/>
    </row>
    <row r="113" spans="1:19" x14ac:dyDescent="0.25">
      <c r="A113" s="13" t="s">
        <v>21</v>
      </c>
      <c r="B113" s="22" t="s">
        <v>159</v>
      </c>
      <c r="C113" t="s">
        <v>160</v>
      </c>
      <c r="D113" t="s">
        <v>156</v>
      </c>
      <c r="E113" s="14">
        <v>-10.743360336602393</v>
      </c>
      <c r="F113" s="14">
        <v>0.11649710883757415</v>
      </c>
      <c r="G113" s="15">
        <v>39.80989459652352</v>
      </c>
      <c r="H113" t="s">
        <v>157</v>
      </c>
      <c r="I113" s="13"/>
      <c r="J113" s="16"/>
      <c r="K113" s="13"/>
      <c r="L113" s="16"/>
      <c r="M113" s="20"/>
      <c r="N113" s="4"/>
      <c r="O113" s="16"/>
      <c r="P113" s="13"/>
      <c r="Q113" s="16"/>
      <c r="R113" s="13"/>
      <c r="S113" s="16"/>
    </row>
    <row r="114" spans="1:19" x14ac:dyDescent="0.25">
      <c r="A114" s="13"/>
      <c r="E114" s="14">
        <v>-11.270351022211855</v>
      </c>
      <c r="F114" s="14">
        <v>0.1204154325917156</v>
      </c>
      <c r="G114" s="15">
        <v>89.721306608907881</v>
      </c>
      <c r="I114" s="13"/>
      <c r="J114" s="16"/>
      <c r="K114" s="13"/>
      <c r="L114" s="16"/>
      <c r="M114" s="20"/>
      <c r="N114" s="4"/>
      <c r="O114" s="16"/>
      <c r="P114" s="13"/>
      <c r="Q114" s="16"/>
      <c r="R114" s="13"/>
      <c r="S114" s="16"/>
    </row>
    <row r="115" spans="1:19" x14ac:dyDescent="0.25">
      <c r="A115" s="13"/>
      <c r="E115" s="14">
        <v>-10.994269713335058</v>
      </c>
      <c r="F115" s="14">
        <v>0.12996853960336094</v>
      </c>
      <c r="G115" s="15">
        <v>92.607793784068718</v>
      </c>
      <c r="I115" s="13"/>
      <c r="J115" s="16"/>
      <c r="K115" s="13"/>
      <c r="L115" s="16"/>
      <c r="M115" s="20"/>
      <c r="N115" s="4"/>
      <c r="O115" s="16"/>
      <c r="P115" s="13"/>
      <c r="Q115" s="16"/>
      <c r="R115" s="13"/>
      <c r="S115" s="16"/>
    </row>
    <row r="116" spans="1:19" x14ac:dyDescent="0.25">
      <c r="A116" s="13"/>
      <c r="E116" s="14">
        <v>-11.201890869091846</v>
      </c>
      <c r="F116" s="14">
        <v>0.14919093557036231</v>
      </c>
      <c r="G116" s="15">
        <v>87.752135429914631</v>
      </c>
      <c r="I116" s="13"/>
      <c r="J116" s="16"/>
      <c r="K116" s="13"/>
      <c r="L116" s="16"/>
      <c r="M116" s="20"/>
      <c r="N116" s="4"/>
      <c r="O116" s="16"/>
      <c r="P116" s="13"/>
      <c r="Q116" s="16"/>
      <c r="R116" s="13"/>
      <c r="S116" s="16"/>
    </row>
    <row r="117" spans="1:19" x14ac:dyDescent="0.25">
      <c r="A117" s="13"/>
      <c r="E117" s="14">
        <v>-11.490963719691493</v>
      </c>
      <c r="F117" s="14">
        <v>0.12677932598553915</v>
      </c>
      <c r="G117" s="15">
        <v>71.083292347310959</v>
      </c>
      <c r="I117" s="13"/>
      <c r="J117" s="16"/>
      <c r="K117" s="13"/>
      <c r="L117" s="16"/>
      <c r="M117" s="20"/>
      <c r="N117" s="4"/>
      <c r="O117" s="16"/>
      <c r="P117" s="13"/>
      <c r="Q117" s="16"/>
      <c r="R117" s="13"/>
      <c r="S117" s="16"/>
    </row>
    <row r="118" spans="1:19" x14ac:dyDescent="0.25">
      <c r="A118" s="13"/>
      <c r="E118" s="14">
        <v>-11.628118301729828</v>
      </c>
      <c r="F118" s="14">
        <v>0.1172788273362656</v>
      </c>
      <c r="G118" s="15">
        <v>113.69957455112882</v>
      </c>
      <c r="H118" t="s">
        <v>158</v>
      </c>
      <c r="I118" s="17">
        <f>AVERAGE(E113:E118)</f>
        <v>-11.221492327110411</v>
      </c>
      <c r="J118" s="19">
        <f>AVERAGE(G113:G118)</f>
        <v>82.445666219642405</v>
      </c>
      <c r="K118" s="17">
        <f>MAX(E113:E118)-MIN(E113:E118)</f>
        <v>0.88475796512743443</v>
      </c>
      <c r="L118" s="19">
        <f>MAX(G113:G118)-MIN(G113:G118)</f>
        <v>73.889679954605299</v>
      </c>
      <c r="M118" s="20"/>
      <c r="N118" s="4"/>
      <c r="O118" s="16"/>
      <c r="P118" s="17">
        <f>MEDIAN(E113:E118)</f>
        <v>-11.236120945651852</v>
      </c>
      <c r="Q118" s="19">
        <f>MEDIAN(G113:G118)</f>
        <v>88.736721019411249</v>
      </c>
      <c r="R118" s="13"/>
      <c r="S118" s="16"/>
    </row>
    <row r="119" spans="1:19" x14ac:dyDescent="0.25">
      <c r="A119" s="13" t="s">
        <v>21</v>
      </c>
      <c r="B119" s="23" t="s">
        <v>161</v>
      </c>
      <c r="C119" t="s">
        <v>147</v>
      </c>
      <c r="D119" t="s">
        <v>156</v>
      </c>
      <c r="E119" s="14">
        <v>-5.4648361741157503</v>
      </c>
      <c r="F119" s="14">
        <v>0.11667342595933487</v>
      </c>
      <c r="G119" s="15">
        <v>975.03289032090152</v>
      </c>
      <c r="H119" t="s">
        <v>157</v>
      </c>
      <c r="I119" s="13"/>
      <c r="J119" s="16"/>
      <c r="K119" s="13"/>
      <c r="L119" s="16"/>
      <c r="M119" s="20"/>
      <c r="N119" s="4"/>
      <c r="O119" s="16"/>
      <c r="P119" s="13"/>
      <c r="Q119" s="16"/>
      <c r="R119" s="13"/>
      <c r="S119" s="16"/>
    </row>
    <row r="120" spans="1:19" x14ac:dyDescent="0.25">
      <c r="A120" s="13"/>
      <c r="E120" s="14">
        <v>-5.6635619598660591</v>
      </c>
      <c r="F120" s="14">
        <v>0.11901555602633464</v>
      </c>
      <c r="G120" s="15">
        <v>1032.0309341401792</v>
      </c>
      <c r="I120" s="13"/>
      <c r="J120" s="16"/>
      <c r="K120" s="13"/>
      <c r="L120" s="16"/>
      <c r="M120" s="20"/>
      <c r="N120" s="4"/>
      <c r="O120" s="16"/>
      <c r="P120" s="13"/>
      <c r="Q120" s="16"/>
      <c r="R120" s="13"/>
      <c r="S120" s="16"/>
    </row>
    <row r="121" spans="1:19" x14ac:dyDescent="0.25">
      <c r="A121" s="13"/>
      <c r="E121" s="14">
        <v>-5.396448941585863</v>
      </c>
      <c r="F121" s="14">
        <v>0.12591710237519921</v>
      </c>
      <c r="G121" s="15">
        <v>1015.5421851418777</v>
      </c>
      <c r="I121" s="13"/>
      <c r="J121" s="16"/>
      <c r="K121" s="13"/>
      <c r="L121" s="16"/>
      <c r="M121" s="20"/>
      <c r="N121" s="4"/>
      <c r="O121" s="16"/>
      <c r="P121" s="13"/>
      <c r="Q121" s="16"/>
      <c r="R121" s="13"/>
      <c r="S121" s="16"/>
    </row>
    <row r="122" spans="1:19" x14ac:dyDescent="0.25">
      <c r="A122" s="13"/>
      <c r="E122" s="14">
        <v>-5.4833071960975754</v>
      </c>
      <c r="F122" s="14">
        <v>0.12223394567926046</v>
      </c>
      <c r="G122" s="15">
        <v>951.56207671255595</v>
      </c>
      <c r="I122" s="13"/>
      <c r="J122" s="16"/>
      <c r="K122" s="13"/>
      <c r="L122" s="16"/>
      <c r="M122" s="20"/>
      <c r="N122" s="4"/>
      <c r="O122" s="16"/>
      <c r="P122" s="13"/>
      <c r="Q122" s="16"/>
      <c r="R122" s="13"/>
      <c r="S122" s="16"/>
    </row>
    <row r="123" spans="1:19" x14ac:dyDescent="0.25">
      <c r="A123" s="13"/>
      <c r="E123" s="14">
        <v>-5.4039112341426332</v>
      </c>
      <c r="F123" s="14">
        <v>0.1327928164405304</v>
      </c>
      <c r="G123" s="15">
        <v>835.30072597705202</v>
      </c>
      <c r="I123" s="13"/>
      <c r="J123" s="16"/>
      <c r="K123" s="13"/>
      <c r="L123" s="16"/>
      <c r="M123" s="20"/>
      <c r="N123" s="4"/>
      <c r="O123" s="16"/>
      <c r="P123" s="13"/>
      <c r="Q123" s="16"/>
      <c r="R123" s="13"/>
      <c r="S123" s="16"/>
    </row>
    <row r="124" spans="1:19" x14ac:dyDescent="0.25">
      <c r="A124" s="13"/>
      <c r="E124" s="14">
        <v>-5.1117556134814279</v>
      </c>
      <c r="F124" s="14">
        <v>0.12772526064960685</v>
      </c>
      <c r="G124" s="15">
        <v>526.27519547173233</v>
      </c>
      <c r="I124" s="13"/>
      <c r="J124" s="16"/>
      <c r="K124" s="13"/>
      <c r="L124" s="16"/>
      <c r="M124" s="20"/>
      <c r="N124" s="4"/>
      <c r="O124" s="16"/>
      <c r="P124" s="13"/>
      <c r="Q124" s="16"/>
      <c r="R124" s="13"/>
      <c r="S124" s="16"/>
    </row>
    <row r="125" spans="1:19" x14ac:dyDescent="0.25">
      <c r="A125" s="13"/>
      <c r="E125" s="14">
        <v>-5.0054469896687603</v>
      </c>
      <c r="F125" s="14">
        <v>0.12577813783593556</v>
      </c>
      <c r="G125" s="15">
        <v>4.9502918368878017</v>
      </c>
      <c r="H125" t="s">
        <v>158</v>
      </c>
      <c r="I125" s="13"/>
      <c r="J125" s="16"/>
      <c r="K125" s="13"/>
      <c r="L125" s="16"/>
      <c r="M125" s="20"/>
      <c r="N125" s="4"/>
      <c r="O125" s="16"/>
      <c r="P125" s="13"/>
      <c r="Q125" s="16"/>
      <c r="R125" s="13"/>
      <c r="S125" s="16"/>
    </row>
    <row r="126" spans="1:19" x14ac:dyDescent="0.25">
      <c r="A126" s="13"/>
      <c r="E126" s="24">
        <v>-5.1971853261929546</v>
      </c>
      <c r="F126" s="25">
        <v>0.1318456565588719</v>
      </c>
      <c r="G126" s="15">
        <v>812.575591067</v>
      </c>
      <c r="H126" t="s">
        <v>157</v>
      </c>
      <c r="I126" s="13"/>
      <c r="J126" s="16"/>
      <c r="K126" s="13"/>
      <c r="L126" s="16"/>
      <c r="M126" s="20"/>
      <c r="N126" s="4"/>
      <c r="O126" s="16"/>
      <c r="P126" s="13"/>
      <c r="Q126" s="16"/>
      <c r="R126" s="13"/>
      <c r="S126" s="16"/>
    </row>
    <row r="127" spans="1:19" x14ac:dyDescent="0.25">
      <c r="A127" s="13"/>
      <c r="E127" s="24">
        <v>-5.2063351763141918</v>
      </c>
      <c r="F127" s="25">
        <v>0.16342563246120356</v>
      </c>
      <c r="G127" s="15">
        <v>541.54434702599997</v>
      </c>
      <c r="I127" s="13"/>
      <c r="J127" s="16"/>
      <c r="K127" s="13"/>
      <c r="L127" s="16"/>
      <c r="M127" s="20"/>
      <c r="N127" s="4"/>
      <c r="O127" s="16"/>
      <c r="P127" s="13"/>
      <c r="Q127" s="16"/>
      <c r="R127" s="13"/>
      <c r="S127" s="16"/>
    </row>
    <row r="128" spans="1:19" x14ac:dyDescent="0.25">
      <c r="A128" s="13"/>
      <c r="E128" s="24">
        <v>-5.496385425158179</v>
      </c>
      <c r="F128" s="25">
        <v>0.13540412888648412</v>
      </c>
      <c r="G128" s="15">
        <v>965.7982084790001</v>
      </c>
      <c r="I128" s="13"/>
      <c r="J128" s="16"/>
      <c r="K128" s="13"/>
      <c r="L128" s="16"/>
      <c r="M128" s="20"/>
      <c r="N128" s="4"/>
      <c r="O128" s="16"/>
      <c r="P128" s="13"/>
      <c r="Q128" s="16"/>
      <c r="R128" s="13"/>
      <c r="S128" s="16"/>
    </row>
    <row r="129" spans="1:19" x14ac:dyDescent="0.25">
      <c r="A129" s="13"/>
      <c r="E129" s="24">
        <v>-5.4222716391757464</v>
      </c>
      <c r="F129" s="25">
        <v>0.13230356862259463</v>
      </c>
      <c r="G129" s="15">
        <v>865.90768804200002</v>
      </c>
      <c r="I129" s="13"/>
      <c r="J129" s="16"/>
      <c r="K129" s="13"/>
      <c r="L129" s="16"/>
      <c r="M129" s="20"/>
      <c r="N129" s="4"/>
      <c r="O129" s="16"/>
      <c r="P129" s="13"/>
      <c r="Q129" s="16"/>
      <c r="R129" s="13"/>
      <c r="S129" s="16"/>
    </row>
    <row r="130" spans="1:19" x14ac:dyDescent="0.25">
      <c r="A130" s="13"/>
      <c r="E130" s="24">
        <v>-5.4918105000973938</v>
      </c>
      <c r="F130" s="25">
        <v>0.13844556250021162</v>
      </c>
      <c r="G130" s="15">
        <v>987.19775088999995</v>
      </c>
      <c r="I130" s="13"/>
      <c r="J130" s="16"/>
      <c r="K130" s="13"/>
      <c r="L130" s="16"/>
      <c r="M130" s="20"/>
      <c r="N130" s="4"/>
      <c r="O130" s="16"/>
      <c r="P130" s="13"/>
      <c r="Q130" s="16"/>
      <c r="R130" s="13"/>
      <c r="S130" s="16"/>
    </row>
    <row r="131" spans="1:19" x14ac:dyDescent="0.25">
      <c r="A131" s="13"/>
      <c r="E131" s="24">
        <v>-5.4808306799517537</v>
      </c>
      <c r="F131" s="25">
        <v>0.16442898225289726</v>
      </c>
      <c r="G131" s="15">
        <v>843.79851766299998</v>
      </c>
      <c r="I131" s="13"/>
      <c r="J131" s="16"/>
      <c r="K131" s="13"/>
      <c r="L131" s="16"/>
      <c r="M131" s="20"/>
      <c r="N131" s="4"/>
      <c r="O131" s="16"/>
      <c r="P131" s="13"/>
      <c r="Q131" s="16"/>
      <c r="R131" s="13"/>
      <c r="S131" s="16"/>
    </row>
    <row r="132" spans="1:19" x14ac:dyDescent="0.25">
      <c r="A132" s="13"/>
      <c r="E132" s="24">
        <v>-5.3673725384482118</v>
      </c>
      <c r="F132" s="25">
        <v>0.13942863299710143</v>
      </c>
      <c r="G132" s="15">
        <v>844.61796900699994</v>
      </c>
      <c r="I132" s="13"/>
      <c r="J132" s="16"/>
      <c r="K132" s="13"/>
      <c r="L132" s="16"/>
      <c r="M132" s="20"/>
      <c r="N132" s="4"/>
      <c r="O132" s="16"/>
      <c r="P132" s="13"/>
      <c r="Q132" s="16"/>
      <c r="R132" s="13"/>
      <c r="S132" s="16"/>
    </row>
    <row r="133" spans="1:19" x14ac:dyDescent="0.25">
      <c r="A133" s="13"/>
      <c r="E133" s="24">
        <v>-5.4506361745516596</v>
      </c>
      <c r="F133" s="25">
        <v>0.14823103427567252</v>
      </c>
      <c r="G133" s="15">
        <v>909.22086594300004</v>
      </c>
      <c r="I133" s="13"/>
      <c r="J133" s="16"/>
      <c r="K133" s="13"/>
      <c r="L133" s="16"/>
      <c r="M133" s="20"/>
      <c r="N133" s="4"/>
      <c r="O133" s="16"/>
      <c r="P133" s="13"/>
      <c r="Q133" s="16"/>
      <c r="R133" s="13"/>
      <c r="S133" s="16"/>
    </row>
    <row r="134" spans="1:19" x14ac:dyDescent="0.25">
      <c r="A134" s="13"/>
      <c r="E134" s="24">
        <v>-5.4204416691515656</v>
      </c>
      <c r="F134" s="25">
        <v>0.12745093793617213</v>
      </c>
      <c r="G134" s="15">
        <v>900.94240098</v>
      </c>
      <c r="I134" s="13"/>
      <c r="J134" s="16"/>
      <c r="K134" s="13"/>
      <c r="L134" s="16"/>
      <c r="M134" s="20"/>
      <c r="N134" s="4"/>
      <c r="O134" s="16"/>
      <c r="P134" s="13"/>
      <c r="Q134" s="16"/>
      <c r="R134" s="13"/>
      <c r="S134" s="16"/>
    </row>
    <row r="135" spans="1:19" x14ac:dyDescent="0.25">
      <c r="A135" s="13"/>
      <c r="E135" s="24">
        <v>-5.3618826283755583</v>
      </c>
      <c r="F135" s="25">
        <v>0.15166634349239255</v>
      </c>
      <c r="G135" s="15">
        <v>831.27742080600001</v>
      </c>
      <c r="I135" s="13"/>
      <c r="J135" s="16"/>
      <c r="K135" s="13"/>
      <c r="L135" s="16"/>
      <c r="M135" s="20"/>
      <c r="N135" s="4"/>
      <c r="O135" s="16"/>
      <c r="P135" s="13"/>
      <c r="Q135" s="16"/>
      <c r="R135" s="13"/>
      <c r="S135" s="16"/>
    </row>
    <row r="136" spans="1:19" x14ac:dyDescent="0.25">
      <c r="A136" s="13"/>
      <c r="E136" s="24">
        <v>-5.762646063686705</v>
      </c>
      <c r="F136" s="25">
        <v>0.13263292180439815</v>
      </c>
      <c r="G136" s="15">
        <v>841.00682152499996</v>
      </c>
      <c r="I136" s="13"/>
      <c r="J136" s="16"/>
      <c r="K136" s="13"/>
      <c r="L136" s="16"/>
      <c r="M136" s="20"/>
      <c r="N136" s="4"/>
      <c r="O136" s="16"/>
      <c r="P136" s="13"/>
      <c r="Q136" s="16"/>
      <c r="R136" s="13"/>
      <c r="S136" s="16"/>
    </row>
    <row r="137" spans="1:19" x14ac:dyDescent="0.25">
      <c r="A137" s="13"/>
      <c r="E137" s="24">
        <v>-5.155096015635019</v>
      </c>
      <c r="F137" s="25">
        <v>0.1314463764484301</v>
      </c>
      <c r="G137" s="15">
        <v>786.33414016699999</v>
      </c>
      <c r="I137" s="13"/>
      <c r="J137" s="16"/>
      <c r="K137" s="13"/>
      <c r="L137" s="16"/>
      <c r="M137" s="20"/>
      <c r="N137" s="4"/>
      <c r="O137" s="16"/>
      <c r="P137" s="13"/>
      <c r="Q137" s="16"/>
      <c r="R137" s="13"/>
      <c r="S137" s="16"/>
    </row>
    <row r="138" spans="1:19" x14ac:dyDescent="0.25">
      <c r="A138" s="13"/>
      <c r="E138" s="24">
        <v>-5.14228622546542</v>
      </c>
      <c r="F138" s="25">
        <v>0.13620470502069448</v>
      </c>
      <c r="G138" s="15">
        <v>506.38784278000003</v>
      </c>
      <c r="I138" s="13"/>
      <c r="J138" s="16"/>
      <c r="K138" s="13"/>
      <c r="L138" s="16"/>
      <c r="M138" s="20"/>
      <c r="N138" s="4"/>
      <c r="O138" s="16"/>
      <c r="P138" s="13"/>
      <c r="Q138" s="16"/>
      <c r="R138" s="13"/>
      <c r="S138" s="16"/>
    </row>
    <row r="139" spans="1:19" x14ac:dyDescent="0.25">
      <c r="A139" s="13"/>
      <c r="E139" s="24">
        <v>-5.030658053985837</v>
      </c>
      <c r="F139" s="25">
        <v>0.16043389769851132</v>
      </c>
      <c r="G139" s="15">
        <v>202.07131586100002</v>
      </c>
      <c r="I139" s="13"/>
      <c r="J139" s="16"/>
      <c r="K139" s="13"/>
      <c r="L139" s="16"/>
      <c r="M139" s="20"/>
      <c r="N139" s="4"/>
      <c r="O139" s="16"/>
      <c r="P139" s="13"/>
      <c r="Q139" s="16"/>
      <c r="R139" s="13"/>
      <c r="S139" s="16"/>
    </row>
    <row r="140" spans="1:19" x14ac:dyDescent="0.25">
      <c r="A140" s="13"/>
      <c r="E140" s="24">
        <v>-5.0498727392405129</v>
      </c>
      <c r="F140" s="25">
        <v>0.13917689929865373</v>
      </c>
      <c r="G140" s="15">
        <v>521.47782104099997</v>
      </c>
      <c r="I140" s="13"/>
      <c r="J140" s="16"/>
      <c r="K140" s="13"/>
      <c r="L140" s="16"/>
      <c r="M140" s="20"/>
      <c r="N140" s="4"/>
      <c r="O140" s="16"/>
      <c r="P140" s="13"/>
      <c r="Q140" s="16"/>
      <c r="R140" s="13"/>
      <c r="S140" s="16"/>
    </row>
    <row r="141" spans="1:19" x14ac:dyDescent="0.25">
      <c r="A141" s="13"/>
      <c r="E141" s="24">
        <v>-5.0269981139373643</v>
      </c>
      <c r="F141" s="25">
        <v>0.16328376281622617</v>
      </c>
      <c r="G141" s="15">
        <v>600.46177226600003</v>
      </c>
      <c r="H141" t="s">
        <v>158</v>
      </c>
      <c r="I141" s="17">
        <f>AVERAGE(E119:E141)</f>
        <v>-5.3300859599272243</v>
      </c>
      <c r="J141" s="19">
        <f>AVERAGE(G119:G141)</f>
        <v>752.23107709322551</v>
      </c>
      <c r="K141" s="17">
        <f>MAX(E119:E141)-MIN(E119:E141)</f>
        <v>0.75719907401794462</v>
      </c>
      <c r="L141" s="19">
        <f>MAX(G119:G141)-MIN(G119:G141)</f>
        <v>1027.0806423032914</v>
      </c>
      <c r="M141" s="20">
        <v>1</v>
      </c>
      <c r="N141" s="4"/>
      <c r="O141" s="16"/>
      <c r="P141" s="17">
        <f>MEDIAN(E119:E141)</f>
        <v>-5.396448941585863</v>
      </c>
      <c r="Q141" s="19">
        <f>MEDIAN(G119:G141)</f>
        <v>841.00682152499996</v>
      </c>
      <c r="R141" s="13"/>
      <c r="S141" s="16"/>
    </row>
    <row r="142" spans="1:19" x14ac:dyDescent="0.25">
      <c r="A142" s="13" t="s">
        <v>21</v>
      </c>
      <c r="B142" s="23" t="s">
        <v>162</v>
      </c>
      <c r="C142" t="s">
        <v>147</v>
      </c>
      <c r="D142" t="s">
        <v>156</v>
      </c>
      <c r="E142" s="14">
        <v>-5.2465336300745458</v>
      </c>
      <c r="F142" s="14">
        <v>0.11639646370479818</v>
      </c>
      <c r="G142" s="15">
        <v>1416.7458155717552</v>
      </c>
      <c r="H142" t="s">
        <v>157</v>
      </c>
      <c r="I142" s="13"/>
      <c r="J142" s="16"/>
      <c r="K142" s="13"/>
      <c r="L142" s="16"/>
      <c r="M142" s="20"/>
      <c r="N142" s="4"/>
      <c r="O142" s="16"/>
      <c r="P142" s="13"/>
      <c r="Q142" s="16"/>
      <c r="R142" s="13"/>
      <c r="S142" s="16"/>
    </row>
    <row r="143" spans="1:19" x14ac:dyDescent="0.25">
      <c r="A143" s="13"/>
      <c r="E143" s="14">
        <v>-5.0784799422941562</v>
      </c>
      <c r="F143" s="14">
        <v>0.12057505576618076</v>
      </c>
      <c r="G143" s="15">
        <v>1037.4697082889827</v>
      </c>
      <c r="I143" s="13"/>
      <c r="J143" s="16"/>
      <c r="K143" s="13"/>
      <c r="L143" s="16"/>
      <c r="M143" s="20"/>
      <c r="N143" s="4"/>
      <c r="O143" s="16"/>
      <c r="P143" s="13"/>
      <c r="Q143" s="16"/>
      <c r="R143" s="13"/>
      <c r="S143" s="16"/>
    </row>
    <row r="144" spans="1:19" x14ac:dyDescent="0.25">
      <c r="A144" s="13"/>
      <c r="E144" s="14">
        <v>-5.3187033494559444</v>
      </c>
      <c r="F144" s="14">
        <v>0.13158710574355834</v>
      </c>
      <c r="G144" s="15">
        <v>858.36540045824313</v>
      </c>
      <c r="I144" s="13"/>
      <c r="J144" s="16"/>
      <c r="K144" s="13"/>
      <c r="L144" s="16"/>
      <c r="M144" s="20"/>
      <c r="N144" s="4"/>
      <c r="O144" s="16"/>
      <c r="P144" s="13"/>
      <c r="Q144" s="16"/>
      <c r="R144" s="13"/>
      <c r="S144" s="16"/>
    </row>
    <row r="145" spans="1:19" x14ac:dyDescent="0.25">
      <c r="A145" s="13"/>
      <c r="E145" s="14">
        <v>-5.0791613393316171</v>
      </c>
      <c r="F145" s="14">
        <v>0.12911527603517717</v>
      </c>
      <c r="G145" s="15">
        <v>813.41223417928393</v>
      </c>
      <c r="I145" s="13"/>
      <c r="J145" s="16"/>
      <c r="K145" s="13"/>
      <c r="L145" s="16"/>
      <c r="M145" s="20"/>
      <c r="N145" s="4"/>
      <c r="O145" s="16"/>
      <c r="P145" s="13"/>
      <c r="Q145" s="16"/>
      <c r="R145" s="13"/>
      <c r="S145" s="16"/>
    </row>
    <row r="146" spans="1:19" x14ac:dyDescent="0.25">
      <c r="A146" s="13"/>
      <c r="E146" s="14">
        <v>-5.2368609264442645</v>
      </c>
      <c r="F146" s="14">
        <v>0.11813002590028328</v>
      </c>
      <c r="G146" s="15">
        <v>835.03990490777585</v>
      </c>
      <c r="H146" t="s">
        <v>158</v>
      </c>
      <c r="I146" s="17">
        <f>AVERAGE(E142:E146)</f>
        <v>-5.1919478375201056</v>
      </c>
      <c r="J146" s="19">
        <f>AVERAGE(G142:G146)</f>
        <v>992.20661268120818</v>
      </c>
      <c r="K146" s="17">
        <f>MAX(E142:E146)-MIN(E142:E146)</f>
        <v>0.24022340716178814</v>
      </c>
      <c r="L146" s="19">
        <f>MAX(G142:G146)-MIN(G142:G146)</f>
        <v>603.33358139247127</v>
      </c>
      <c r="M146" s="20">
        <v>1</v>
      </c>
      <c r="N146" s="4"/>
      <c r="O146" s="16"/>
      <c r="P146" s="17">
        <f>MEDIAN(E142:E146)</f>
        <v>-5.2368609264442645</v>
      </c>
      <c r="Q146" s="19">
        <f>MEDIAN(G142:G146)</f>
        <v>858.36540045824313</v>
      </c>
      <c r="R146" s="13"/>
      <c r="S146" s="16"/>
    </row>
    <row r="147" spans="1:19" x14ac:dyDescent="0.25">
      <c r="A147" s="13" t="s">
        <v>21</v>
      </c>
      <c r="B147" s="22" t="s">
        <v>163</v>
      </c>
      <c r="C147" t="s">
        <v>147</v>
      </c>
      <c r="D147" t="s">
        <v>156</v>
      </c>
      <c r="E147" s="14">
        <v>-5.0873523297251255</v>
      </c>
      <c r="F147" s="14">
        <v>0.12288378040651093</v>
      </c>
      <c r="G147" s="15">
        <v>838.62093546408016</v>
      </c>
      <c r="H147" t="s">
        <v>157</v>
      </c>
      <c r="I147" s="13"/>
      <c r="J147" s="16"/>
      <c r="K147" s="13"/>
      <c r="L147" s="16"/>
      <c r="M147" s="20"/>
      <c r="N147" s="4"/>
      <c r="O147" s="16"/>
      <c r="P147" s="13"/>
      <c r="Q147" s="16"/>
      <c r="R147" s="13"/>
      <c r="S147" s="16"/>
    </row>
    <row r="148" spans="1:19" x14ac:dyDescent="0.25">
      <c r="A148" s="13"/>
      <c r="E148" s="14">
        <v>-5.0881481348178381</v>
      </c>
      <c r="F148" s="14">
        <v>0.11710215073703814</v>
      </c>
      <c r="G148" s="15">
        <v>861.06710348220099</v>
      </c>
      <c r="I148" s="13"/>
      <c r="J148" s="16"/>
      <c r="K148" s="13"/>
      <c r="L148" s="16"/>
      <c r="M148" s="20"/>
      <c r="N148" s="4"/>
      <c r="O148" s="16"/>
      <c r="P148" s="13"/>
      <c r="Q148" s="16"/>
      <c r="R148" s="13"/>
      <c r="S148" s="16"/>
    </row>
    <row r="149" spans="1:19" x14ac:dyDescent="0.25">
      <c r="A149" s="13"/>
      <c r="E149" s="14">
        <v>-4.964598268553333</v>
      </c>
      <c r="F149" s="14">
        <v>0.14853263688632071</v>
      </c>
      <c r="G149" s="15">
        <v>806.89993534484404</v>
      </c>
      <c r="I149" s="13"/>
      <c r="J149" s="16"/>
      <c r="K149" s="13"/>
      <c r="L149" s="16"/>
      <c r="M149" s="20"/>
      <c r="N149" s="4"/>
      <c r="O149" s="16"/>
      <c r="P149" s="13"/>
      <c r="Q149" s="16"/>
      <c r="R149" s="13"/>
      <c r="S149" s="16"/>
    </row>
    <row r="150" spans="1:19" x14ac:dyDescent="0.25">
      <c r="A150" s="13"/>
      <c r="E150" s="14">
        <v>-5.5000196947122548</v>
      </c>
      <c r="F150" s="14">
        <v>0.11620424898889714</v>
      </c>
      <c r="G150" s="15">
        <v>828.26553577336267</v>
      </c>
      <c r="I150" s="13"/>
      <c r="J150" s="16"/>
      <c r="K150" s="13"/>
      <c r="L150" s="16"/>
      <c r="M150" s="20"/>
      <c r="N150" s="4"/>
      <c r="O150" s="16"/>
      <c r="P150" s="13"/>
      <c r="Q150" s="16"/>
      <c r="R150" s="13"/>
      <c r="S150" s="16"/>
    </row>
    <row r="151" spans="1:19" x14ac:dyDescent="0.25">
      <c r="A151" s="13"/>
      <c r="E151" s="14">
        <v>-5.3706162818794034</v>
      </c>
      <c r="F151" s="14">
        <v>0.12273951401367696</v>
      </c>
      <c r="G151" s="15">
        <v>843.55108890457825</v>
      </c>
      <c r="I151" s="13"/>
      <c r="J151" s="16"/>
      <c r="K151" s="13"/>
      <c r="L151" s="16"/>
      <c r="M151" s="20"/>
      <c r="N151" s="4"/>
      <c r="O151" s="16"/>
      <c r="P151" s="13"/>
      <c r="Q151" s="16"/>
      <c r="R151" s="13"/>
      <c r="S151" s="16"/>
    </row>
    <row r="152" spans="1:19" x14ac:dyDescent="0.25">
      <c r="A152" s="13"/>
      <c r="E152" s="14">
        <v>-5.5527246291360299</v>
      </c>
      <c r="F152" s="14">
        <v>0.12129160860603673</v>
      </c>
      <c r="G152" s="15">
        <v>682.79060273715959</v>
      </c>
      <c r="H152" t="s">
        <v>158</v>
      </c>
      <c r="I152" s="17">
        <f>AVERAGE(E147:E152)</f>
        <v>-5.2605765564706646</v>
      </c>
      <c r="J152" s="19">
        <f>AVERAGE(G147:G152)</f>
        <v>810.19920028437082</v>
      </c>
      <c r="K152" s="17">
        <f>MAX(E147:E152)-MIN(E147:E152)</f>
        <v>0.58812636058269696</v>
      </c>
      <c r="L152" s="19">
        <f>MAX(G147:G152)-MIN(G147:G152)</f>
        <v>178.2765007450414</v>
      </c>
      <c r="M152" s="20">
        <v>1</v>
      </c>
      <c r="N152" s="4"/>
      <c r="O152" s="16"/>
      <c r="P152" s="17">
        <f>MEDIAN(E147:E152)</f>
        <v>-5.2293822083486212</v>
      </c>
      <c r="Q152" s="19">
        <f>MEDIAN(G147:G152)</f>
        <v>833.44323561872147</v>
      </c>
      <c r="R152" s="13"/>
      <c r="S152" s="16"/>
    </row>
    <row r="153" spans="1:19" x14ac:dyDescent="0.25">
      <c r="A153" s="13" t="s">
        <v>21</v>
      </c>
      <c r="B153" s="22" t="s">
        <v>164</v>
      </c>
      <c r="C153" t="s">
        <v>160</v>
      </c>
      <c r="D153" t="s">
        <v>156</v>
      </c>
      <c r="E153" s="14">
        <v>-4.6638064795407885</v>
      </c>
      <c r="F153" s="14">
        <v>0.13149853131104391</v>
      </c>
      <c r="G153" s="15">
        <v>721.84713864647483</v>
      </c>
      <c r="H153" t="s">
        <v>157</v>
      </c>
      <c r="I153" s="13"/>
      <c r="J153" s="16"/>
      <c r="K153" s="13"/>
      <c r="L153" s="16"/>
      <c r="M153" s="13"/>
      <c r="O153" s="16"/>
      <c r="P153" s="13"/>
      <c r="Q153" s="16"/>
      <c r="R153" s="13"/>
      <c r="S153" s="16"/>
    </row>
    <row r="154" spans="1:19" x14ac:dyDescent="0.25">
      <c r="A154" s="13"/>
      <c r="E154" s="14">
        <v>-4.8295073959975232</v>
      </c>
      <c r="F154" s="14">
        <v>0.12428606854215159</v>
      </c>
      <c r="G154" s="15">
        <v>743.37956961766497</v>
      </c>
      <c r="I154" s="13"/>
      <c r="J154" s="16"/>
      <c r="K154" s="13"/>
      <c r="L154" s="16"/>
      <c r="M154" s="13"/>
      <c r="O154" s="16"/>
      <c r="P154" s="13"/>
      <c r="Q154" s="16"/>
      <c r="R154" s="13"/>
      <c r="S154" s="16"/>
    </row>
    <row r="155" spans="1:19" x14ac:dyDescent="0.25">
      <c r="A155" s="13"/>
      <c r="E155" s="14">
        <v>-4.6929014330966412</v>
      </c>
      <c r="F155" s="14">
        <v>0.11646588105589722</v>
      </c>
      <c r="G155" s="15">
        <v>733.53569581104568</v>
      </c>
      <c r="I155" s="13"/>
      <c r="J155" s="16"/>
      <c r="K155" s="13"/>
      <c r="L155" s="16"/>
      <c r="M155" s="13"/>
      <c r="O155" s="16"/>
      <c r="P155" s="13"/>
      <c r="Q155" s="16"/>
      <c r="R155" s="13"/>
      <c r="S155" s="16"/>
    </row>
    <row r="156" spans="1:19" x14ac:dyDescent="0.25">
      <c r="A156" s="13"/>
      <c r="E156" s="14">
        <v>-4.7393500938019972</v>
      </c>
      <c r="F156" s="14">
        <v>0.12474813295750924</v>
      </c>
      <c r="G156" s="15">
        <v>737.08500025477338</v>
      </c>
      <c r="H156" t="s">
        <v>158</v>
      </c>
      <c r="I156" s="17">
        <f>AVERAGE(E153:E156)</f>
        <v>-4.731391350609238</v>
      </c>
      <c r="J156" s="19">
        <f>AVERAGE(G153:G156)</f>
        <v>733.9618510824896</v>
      </c>
      <c r="K156" s="17">
        <f>MAX(E153:E156)-MIN(E153:E156)</f>
        <v>0.16570091645673468</v>
      </c>
      <c r="L156" s="19">
        <f>MAX(G153:G156)-MIN(G153:G156)</f>
        <v>21.532430971190138</v>
      </c>
      <c r="M156" s="17"/>
      <c r="N156" s="4"/>
      <c r="O156" s="16"/>
      <c r="P156" s="17">
        <f>MEDIAN(E153:E156)</f>
        <v>-4.7161257634493197</v>
      </c>
      <c r="Q156" s="19">
        <f>MEDIAN(G153:G156)</f>
        <v>735.31034803290959</v>
      </c>
      <c r="R156" s="13"/>
      <c r="S156" s="16"/>
    </row>
    <row r="157" spans="1:19" x14ac:dyDescent="0.25">
      <c r="A157" s="13" t="s">
        <v>21</v>
      </c>
      <c r="B157" s="22" t="s">
        <v>165</v>
      </c>
      <c r="C157" t="s">
        <v>147</v>
      </c>
      <c r="D157" t="s">
        <v>156</v>
      </c>
      <c r="E157" s="14">
        <v>-4.9620703025746726</v>
      </c>
      <c r="F157" s="14">
        <v>0.11678078569319697</v>
      </c>
      <c r="G157" s="15">
        <v>787.32343140482476</v>
      </c>
      <c r="H157" t="s">
        <v>30</v>
      </c>
      <c r="I157" s="13"/>
      <c r="J157" s="16"/>
      <c r="K157" s="13"/>
      <c r="L157" s="16"/>
      <c r="M157" s="13"/>
      <c r="N157" s="4"/>
      <c r="O157" s="16"/>
      <c r="P157" s="13"/>
      <c r="Q157" s="16"/>
      <c r="R157" s="13"/>
      <c r="S157" s="16"/>
    </row>
    <row r="158" spans="1:19" x14ac:dyDescent="0.25">
      <c r="A158" s="13"/>
      <c r="E158" s="24">
        <v>-5.0343179940344207</v>
      </c>
      <c r="F158" s="25">
        <v>0.13706373175062905</v>
      </c>
      <c r="G158" s="15">
        <v>722.82032504299991</v>
      </c>
      <c r="I158" s="13"/>
      <c r="J158" s="16"/>
      <c r="K158" s="13"/>
      <c r="L158" s="16"/>
      <c r="M158" s="13"/>
      <c r="N158" s="4"/>
      <c r="O158" s="16"/>
      <c r="P158" s="13"/>
      <c r="Q158" s="16"/>
      <c r="R158" s="13"/>
      <c r="S158" s="16"/>
    </row>
    <row r="159" spans="1:19" x14ac:dyDescent="0.25">
      <c r="A159" s="13"/>
      <c r="E159" s="24">
        <v>-5.1322213903318703</v>
      </c>
      <c r="F159" s="25">
        <v>0.15317683041692826</v>
      </c>
      <c r="G159" s="15">
        <v>719.17520975399998</v>
      </c>
      <c r="I159" s="79"/>
      <c r="J159" s="80"/>
      <c r="K159" s="79"/>
      <c r="L159" s="80"/>
      <c r="M159" s="79"/>
      <c r="N159" s="4"/>
      <c r="O159" s="80"/>
      <c r="P159" s="13"/>
      <c r="Q159" s="16"/>
      <c r="R159" s="13"/>
      <c r="S159" s="16"/>
    </row>
    <row r="160" spans="1:19" x14ac:dyDescent="0.25">
      <c r="A160" s="13"/>
      <c r="E160" s="14">
        <v>-5.1294250015763154</v>
      </c>
      <c r="F160" s="14">
        <v>0.12313463451137376</v>
      </c>
      <c r="G160" s="15">
        <v>742.00390561206837</v>
      </c>
      <c r="I160" s="79"/>
      <c r="J160" s="80"/>
      <c r="K160" s="79"/>
      <c r="L160" s="80"/>
      <c r="M160" s="79"/>
      <c r="N160" s="4"/>
      <c r="O160" s="80"/>
      <c r="P160" s="13"/>
      <c r="Q160" s="16"/>
      <c r="R160" s="13"/>
      <c r="S160" s="16"/>
    </row>
    <row r="161" spans="1:19" x14ac:dyDescent="0.25">
      <c r="A161" s="13"/>
      <c r="E161" s="24">
        <v>-4.919029882506476</v>
      </c>
      <c r="F161" s="25">
        <v>0.12541730115562205</v>
      </c>
      <c r="G161" s="15">
        <v>669.37330072100008</v>
      </c>
      <c r="I161" s="79"/>
      <c r="J161" s="80"/>
      <c r="K161" s="79"/>
      <c r="L161" s="80"/>
      <c r="M161" s="79"/>
      <c r="N161" s="4"/>
      <c r="O161" s="80"/>
      <c r="P161" s="13"/>
      <c r="Q161" s="16"/>
      <c r="R161" s="13"/>
      <c r="S161" s="16"/>
    </row>
    <row r="162" spans="1:19" x14ac:dyDescent="0.25">
      <c r="A162" s="13"/>
      <c r="E162" s="24">
        <v>-5.0077834286827994</v>
      </c>
      <c r="F162" s="25">
        <v>0.14885111367693693</v>
      </c>
      <c r="G162" s="15">
        <v>662.16279769000005</v>
      </c>
      <c r="I162" s="70"/>
      <c r="J162" s="71"/>
      <c r="K162" s="70"/>
      <c r="L162" s="71"/>
      <c r="M162" s="70"/>
      <c r="N162" s="4"/>
      <c r="O162" s="71"/>
      <c r="P162" s="13"/>
      <c r="Q162" s="16"/>
      <c r="R162" s="13"/>
      <c r="S162" s="16"/>
    </row>
    <row r="163" spans="1:19" x14ac:dyDescent="0.25">
      <c r="A163" s="13"/>
      <c r="E163" s="24">
        <v>-5.1276464652713072</v>
      </c>
      <c r="F163" s="25">
        <v>0.1354534540722015</v>
      </c>
      <c r="G163" s="15">
        <v>716.01655570100002</v>
      </c>
      <c r="I163" s="70"/>
      <c r="J163" s="71"/>
      <c r="K163" s="70"/>
      <c r="L163" s="71"/>
      <c r="M163" s="70"/>
      <c r="N163" s="4"/>
      <c r="O163" s="71"/>
      <c r="P163" s="13"/>
      <c r="Q163" s="16"/>
      <c r="R163" s="13"/>
      <c r="S163" s="16"/>
    </row>
    <row r="164" spans="1:19" x14ac:dyDescent="0.25">
      <c r="A164" s="13"/>
      <c r="E164" s="14">
        <v>-5.3128259932958555</v>
      </c>
      <c r="F164" s="14">
        <v>0.11663471260800706</v>
      </c>
      <c r="G164" s="15">
        <v>695.83041088720233</v>
      </c>
      <c r="I164" s="81">
        <f>AVERAGE(E157:E164)</f>
        <v>-5.0781650572842141</v>
      </c>
      <c r="J164" s="82">
        <f>AVERAGE(G157:G164)</f>
        <v>714.33824210163709</v>
      </c>
      <c r="K164" s="81">
        <f>MAX(E157:E164)-MIN(E157:E164)</f>
        <v>0.39379611078937948</v>
      </c>
      <c r="L164" s="82">
        <f>MAX(G157:G164)-MIN(G157:G164)</f>
        <v>125.16063371482471</v>
      </c>
      <c r="M164" s="81"/>
      <c r="N164" s="4">
        <v>1</v>
      </c>
      <c r="O164" s="71"/>
      <c r="P164" s="17">
        <f>MEDIAN(E157:E164)</f>
        <v>-5.0809822296528644</v>
      </c>
      <c r="Q164" s="19">
        <f>MEDIAN(G157:G164)</f>
        <v>717.5958827275</v>
      </c>
      <c r="R164" s="13"/>
      <c r="S164" s="16"/>
    </row>
    <row r="165" spans="1:19" x14ac:dyDescent="0.25">
      <c r="A165" s="13" t="s">
        <v>21</v>
      </c>
      <c r="B165" s="22" t="s">
        <v>166</v>
      </c>
      <c r="C165" t="s">
        <v>135</v>
      </c>
      <c r="D165" t="s">
        <v>156</v>
      </c>
      <c r="E165" s="14">
        <v>-4.7183903123779736</v>
      </c>
      <c r="F165" s="14">
        <v>0.13118393110548868</v>
      </c>
      <c r="G165" s="15">
        <v>960.63380898376363</v>
      </c>
      <c r="H165" t="s">
        <v>157</v>
      </c>
      <c r="I165" s="70"/>
      <c r="J165" s="71"/>
      <c r="K165" s="70"/>
      <c r="L165" s="71"/>
      <c r="M165" s="70"/>
      <c r="N165" s="4"/>
      <c r="O165" s="71"/>
      <c r="P165" s="13"/>
      <c r="Q165" s="16"/>
      <c r="R165" s="13"/>
      <c r="S165" s="16"/>
    </row>
    <row r="166" spans="1:19" x14ac:dyDescent="0.25">
      <c r="A166" s="13"/>
      <c r="E166" s="14">
        <v>-4.6792268056171649</v>
      </c>
      <c r="F166" s="14">
        <v>0.12671056876950557</v>
      </c>
      <c r="G166" s="15">
        <v>980.17066088279068</v>
      </c>
      <c r="I166" s="70"/>
      <c r="J166" s="71"/>
      <c r="K166" s="70"/>
      <c r="L166" s="71"/>
      <c r="M166" s="70"/>
      <c r="N166" s="4"/>
      <c r="O166" s="71"/>
      <c r="P166" s="13"/>
      <c r="Q166" s="16"/>
      <c r="R166" s="13"/>
      <c r="S166" s="16"/>
    </row>
    <row r="167" spans="1:19" x14ac:dyDescent="0.25">
      <c r="A167" s="13"/>
      <c r="E167" s="14">
        <v>-4.7700670932179223</v>
      </c>
      <c r="F167" s="14">
        <v>0.12594276970338708</v>
      </c>
      <c r="G167" s="15">
        <v>1290.9326071702897</v>
      </c>
      <c r="I167" s="70"/>
      <c r="J167" s="71"/>
      <c r="K167" s="70"/>
      <c r="L167" s="71"/>
      <c r="M167" s="70"/>
      <c r="N167" s="4"/>
      <c r="O167" s="71"/>
      <c r="P167" s="13"/>
      <c r="Q167" s="16"/>
      <c r="R167" s="13"/>
      <c r="S167" s="16"/>
    </row>
    <row r="168" spans="1:19" x14ac:dyDescent="0.25">
      <c r="A168" s="13"/>
      <c r="E168" s="14">
        <v>-4.6677565213707473</v>
      </c>
      <c r="F168" s="14">
        <v>0.13155492513323094</v>
      </c>
      <c r="G168" s="15">
        <v>1284.7203559206459</v>
      </c>
      <c r="H168" t="s">
        <v>158</v>
      </c>
      <c r="I168" s="81">
        <f>AVERAGE(E165:E168)</f>
        <v>-4.7088601831459522</v>
      </c>
      <c r="J168" s="82">
        <f>AVERAGE(G165:G168)</f>
        <v>1129.1143582393725</v>
      </c>
      <c r="K168" s="81">
        <f>MAX(E165:E168)-MIN(E165:E168)</f>
        <v>0.10231057184717507</v>
      </c>
      <c r="L168" s="82">
        <f>MAX(G165:G168)-MIN(G165:G168)</f>
        <v>330.29879818652603</v>
      </c>
      <c r="M168" s="70"/>
      <c r="N168" s="4"/>
      <c r="O168" s="71"/>
      <c r="P168" s="17">
        <f>MEDIAN(E165:E168)</f>
        <v>-4.6988085589975697</v>
      </c>
      <c r="Q168" s="19">
        <f>MEDIAN(G165:G168)</f>
        <v>1132.4455084017184</v>
      </c>
      <c r="R168" s="13"/>
      <c r="S168" s="16"/>
    </row>
    <row r="169" spans="1:19" x14ac:dyDescent="0.25">
      <c r="A169" s="13" t="s">
        <v>21</v>
      </c>
      <c r="B169" s="22" t="s">
        <v>167</v>
      </c>
      <c r="C169" t="s">
        <v>135</v>
      </c>
      <c r="D169" t="s">
        <v>156</v>
      </c>
      <c r="E169" s="14">
        <v>-4.6540612491819955</v>
      </c>
      <c r="F169" s="14">
        <v>0.11891517903866772</v>
      </c>
      <c r="G169" s="15">
        <v>100.38862755291703</v>
      </c>
      <c r="H169" t="s">
        <v>157</v>
      </c>
      <c r="I169" s="70"/>
      <c r="J169" s="71"/>
      <c r="K169" s="70"/>
      <c r="L169" s="71"/>
      <c r="M169" s="70"/>
      <c r="N169" s="4"/>
      <c r="O169" s="71"/>
      <c r="P169" s="13"/>
      <c r="Q169" s="16"/>
      <c r="R169" s="13"/>
      <c r="S169" s="16"/>
    </row>
    <row r="170" spans="1:19" x14ac:dyDescent="0.25">
      <c r="A170" s="13"/>
      <c r="E170" s="14">
        <v>-4.6254420747129377</v>
      </c>
      <c r="F170" s="14">
        <v>0.11747868556848771</v>
      </c>
      <c r="G170" s="15">
        <v>89.012370567759618</v>
      </c>
      <c r="I170" s="70"/>
      <c r="J170" s="71"/>
      <c r="K170" s="70"/>
      <c r="L170" s="71"/>
      <c r="M170" s="70"/>
      <c r="N170" s="4"/>
      <c r="O170" s="71"/>
      <c r="P170" s="13"/>
      <c r="Q170" s="16"/>
      <c r="R170" s="13"/>
      <c r="S170" s="16"/>
    </row>
    <row r="171" spans="1:19" x14ac:dyDescent="0.25">
      <c r="A171" s="13"/>
      <c r="E171" s="14">
        <v>-4.4006333288628685</v>
      </c>
      <c r="F171" s="14">
        <v>0.12748878058435731</v>
      </c>
      <c r="G171" s="15">
        <v>119.43326243308472</v>
      </c>
      <c r="I171" s="70"/>
      <c r="J171" s="71"/>
      <c r="K171" s="70"/>
      <c r="L171" s="71"/>
      <c r="M171" s="70"/>
      <c r="N171" s="4"/>
      <c r="O171" s="71"/>
      <c r="P171" s="13"/>
      <c r="Q171" s="16"/>
      <c r="R171" s="13"/>
      <c r="S171" s="16"/>
    </row>
    <row r="172" spans="1:19" x14ac:dyDescent="0.25">
      <c r="A172" s="13"/>
      <c r="E172" s="14">
        <v>-4.5850934362001716</v>
      </c>
      <c r="F172" s="14">
        <v>0.1268200057802932</v>
      </c>
      <c r="G172" s="15">
        <v>119.99806658059482</v>
      </c>
      <c r="I172" s="70"/>
      <c r="J172" s="71"/>
      <c r="K172" s="70"/>
      <c r="L172" s="71"/>
      <c r="M172" s="70"/>
      <c r="N172" s="4"/>
      <c r="O172" s="71"/>
      <c r="P172" s="13"/>
      <c r="Q172" s="16"/>
      <c r="R172" s="13"/>
      <c r="S172" s="16"/>
    </row>
    <row r="173" spans="1:19" x14ac:dyDescent="0.25">
      <c r="A173" s="27"/>
      <c r="B173" s="28"/>
      <c r="C173" s="28"/>
      <c r="D173" s="28"/>
      <c r="E173" s="29">
        <v>-4.4594770700170372</v>
      </c>
      <c r="F173" s="29">
        <v>0.13011888563189589</v>
      </c>
      <c r="G173" s="30">
        <v>116.97374161742893</v>
      </c>
      <c r="H173" s="28" t="s">
        <v>158</v>
      </c>
      <c r="I173" s="73">
        <f>AVERAGE(E169:E173)</f>
        <v>-4.5449414317950012</v>
      </c>
      <c r="J173" s="74">
        <f>AVERAGE(G169:G173)</f>
        <v>109.16121375035702</v>
      </c>
      <c r="K173" s="73">
        <f>MAX(E169:E173)-MIN(E169:E173)</f>
        <v>0.25342792031912698</v>
      </c>
      <c r="L173" s="74">
        <f>MAX(G169:G173)-MIN(G169:G173)</f>
        <v>30.985696012835206</v>
      </c>
      <c r="M173" s="73"/>
      <c r="N173" s="76"/>
      <c r="O173" s="77"/>
      <c r="P173" s="32">
        <f>MEDIAN(E169:E173)</f>
        <v>-4.5850934362001716</v>
      </c>
      <c r="Q173" s="34">
        <f>MEDIAN(G169:G173)</f>
        <v>116.97374161742893</v>
      </c>
      <c r="R173" s="32">
        <f>AVERAGE(P112:P173)</f>
        <v>-6.0681681564551679</v>
      </c>
      <c r="S173" s="34">
        <f>AVERAGE(Q112:Q173)</f>
        <v>703.30229557755058</v>
      </c>
    </row>
    <row r="174" spans="1:19" x14ac:dyDescent="0.25">
      <c r="A174" s="83" t="s">
        <v>168</v>
      </c>
      <c r="B174" s="84" t="s">
        <v>169</v>
      </c>
      <c r="C174" s="84" t="s">
        <v>147</v>
      </c>
      <c r="D174" s="85" t="s">
        <v>170</v>
      </c>
      <c r="E174" s="86">
        <v>-5.5191362767693652</v>
      </c>
      <c r="F174" s="87">
        <v>0.12249731864343152</v>
      </c>
      <c r="G174" s="88">
        <v>1207.8709830720002</v>
      </c>
      <c r="H174" s="84" t="s">
        <v>25</v>
      </c>
      <c r="I174" s="83"/>
      <c r="J174" s="89"/>
      <c r="K174" s="83"/>
      <c r="L174" s="89"/>
      <c r="M174" s="83"/>
      <c r="N174" s="84"/>
      <c r="O174" s="89"/>
      <c r="P174" s="6"/>
      <c r="Q174" s="12"/>
      <c r="R174" s="6"/>
      <c r="S174" s="12"/>
    </row>
    <row r="175" spans="1:19" x14ac:dyDescent="0.25">
      <c r="A175" s="70"/>
      <c r="B175" s="4"/>
      <c r="C175" s="90" t="s">
        <v>171</v>
      </c>
      <c r="D175" s="4">
        <v>1.43</v>
      </c>
      <c r="E175" s="91">
        <v>-5.3249437494868879</v>
      </c>
      <c r="F175" s="92">
        <v>0.12190515451644526</v>
      </c>
      <c r="G175" s="93">
        <v>1116.5593641599999</v>
      </c>
      <c r="H175" s="4"/>
      <c r="I175" s="70"/>
      <c r="J175" s="71"/>
      <c r="K175" s="70"/>
      <c r="L175" s="71"/>
      <c r="M175" s="70"/>
      <c r="N175" s="4"/>
      <c r="O175" s="71"/>
      <c r="P175" s="13"/>
      <c r="Q175" s="16"/>
      <c r="R175" s="13"/>
      <c r="S175" s="16"/>
    </row>
    <row r="176" spans="1:19" x14ac:dyDescent="0.25">
      <c r="A176" s="70"/>
      <c r="B176" s="4"/>
      <c r="C176" s="90"/>
      <c r="D176" s="4"/>
      <c r="E176" s="91">
        <v>-5.3059713144669729</v>
      </c>
      <c r="F176" s="92">
        <v>0.12681627469292103</v>
      </c>
      <c r="G176" s="93">
        <v>855.22071324800004</v>
      </c>
      <c r="H176" s="4"/>
      <c r="I176" s="70"/>
      <c r="J176" s="71"/>
      <c r="K176" s="70"/>
      <c r="L176" s="71"/>
      <c r="M176" s="70"/>
      <c r="N176" s="4"/>
      <c r="O176" s="71"/>
      <c r="P176" s="13"/>
      <c r="Q176" s="16"/>
      <c r="R176" s="13"/>
      <c r="S176" s="16"/>
    </row>
    <row r="177" spans="1:19" x14ac:dyDescent="0.25">
      <c r="A177" s="70"/>
      <c r="B177" s="4"/>
      <c r="C177" s="4"/>
      <c r="D177" s="4"/>
      <c r="E177" s="91">
        <v>-5.2565278850037478</v>
      </c>
      <c r="F177" s="92">
        <v>0.14144887123087974</v>
      </c>
      <c r="G177" s="93">
        <v>851.21267014399996</v>
      </c>
      <c r="H177" s="4"/>
      <c r="I177" s="70"/>
      <c r="J177" s="71"/>
      <c r="K177" s="70"/>
      <c r="L177" s="71"/>
      <c r="M177" s="70"/>
      <c r="N177" s="4"/>
      <c r="O177" s="71"/>
      <c r="P177" s="13"/>
      <c r="Q177" s="16"/>
      <c r="R177" s="13"/>
      <c r="S177" s="16"/>
    </row>
    <row r="178" spans="1:19" x14ac:dyDescent="0.25">
      <c r="A178" s="70"/>
      <c r="B178" s="4"/>
      <c r="C178" s="4"/>
      <c r="D178" s="4"/>
      <c r="E178" s="91">
        <v>-5.2136999203072909</v>
      </c>
      <c r="F178" s="92">
        <v>0.13581444169396567</v>
      </c>
      <c r="G178" s="93">
        <v>898.24184905599998</v>
      </c>
      <c r="H178" s="4"/>
      <c r="I178" s="70"/>
      <c r="J178" s="71"/>
      <c r="K178" s="70"/>
      <c r="L178" s="71"/>
      <c r="M178" s="70"/>
      <c r="N178" s="4"/>
      <c r="O178" s="71"/>
      <c r="P178" s="13"/>
      <c r="Q178" s="16"/>
      <c r="R178" s="13"/>
      <c r="S178" s="16"/>
    </row>
    <row r="179" spans="1:19" x14ac:dyDescent="0.25">
      <c r="A179" s="70"/>
      <c r="B179" s="4"/>
      <c r="C179" s="4"/>
      <c r="D179" s="4"/>
      <c r="E179" s="91">
        <v>-5.3208812801639471</v>
      </c>
      <c r="F179" s="92">
        <v>0.12149627565744722</v>
      </c>
      <c r="G179" s="93">
        <v>1065.3358928320001</v>
      </c>
      <c r="H179" s="4"/>
      <c r="I179" s="70"/>
      <c r="J179" s="71"/>
      <c r="K179" s="70"/>
      <c r="L179" s="71"/>
      <c r="M179" s="70"/>
      <c r="N179" s="4"/>
      <c r="O179" s="71"/>
      <c r="P179" s="13"/>
      <c r="Q179" s="16"/>
      <c r="R179" s="13"/>
      <c r="S179" s="16"/>
    </row>
    <row r="180" spans="1:19" x14ac:dyDescent="0.25">
      <c r="A180" s="70"/>
      <c r="B180" s="4"/>
      <c r="C180" s="4"/>
      <c r="D180" s="4"/>
      <c r="E180" s="91">
        <v>-5.1854565081446147</v>
      </c>
      <c r="F180" s="92">
        <v>0.13601895324261395</v>
      </c>
      <c r="G180" s="93">
        <v>1093.790648832</v>
      </c>
      <c r="H180" s="4"/>
      <c r="I180" s="70"/>
      <c r="J180" s="71"/>
      <c r="K180" s="70"/>
      <c r="L180" s="71"/>
      <c r="M180" s="70"/>
      <c r="N180" s="4"/>
      <c r="O180" s="71"/>
      <c r="P180" s="13"/>
      <c r="Q180" s="16"/>
      <c r="R180" s="13"/>
      <c r="S180" s="16"/>
    </row>
    <row r="181" spans="1:19" x14ac:dyDescent="0.25">
      <c r="A181" s="70"/>
      <c r="B181" s="4"/>
      <c r="C181" s="4"/>
      <c r="D181" s="4"/>
      <c r="E181" s="91">
        <v>-5.038778812553657</v>
      </c>
      <c r="F181" s="92">
        <v>0.12911928982429233</v>
      </c>
      <c r="G181" s="93">
        <v>605.91952022400005</v>
      </c>
      <c r="H181" s="4"/>
      <c r="I181" s="70"/>
      <c r="J181" s="71"/>
      <c r="K181" s="70"/>
      <c r="L181" s="71"/>
      <c r="M181" s="70"/>
      <c r="N181" s="4"/>
      <c r="O181" s="71"/>
      <c r="P181" s="13"/>
      <c r="Q181" s="16"/>
      <c r="R181" s="13"/>
      <c r="S181" s="16"/>
    </row>
    <row r="182" spans="1:19" x14ac:dyDescent="0.25">
      <c r="A182" s="70"/>
      <c r="B182" s="4"/>
      <c r="C182" s="4"/>
      <c r="D182" s="4"/>
      <c r="E182" s="91">
        <v>-6.5361582182928979</v>
      </c>
      <c r="F182" s="92">
        <v>0.12214783427097509</v>
      </c>
      <c r="G182" s="93">
        <v>1305.5596240960001</v>
      </c>
      <c r="H182" s="4" t="s">
        <v>26</v>
      </c>
      <c r="I182" s="81">
        <f>AVERAGE(E174:E182)</f>
        <v>-5.4112837739099326</v>
      </c>
      <c r="J182" s="82">
        <f>AVERAGE(G174:G182)</f>
        <v>999.96791840711114</v>
      </c>
      <c r="K182" s="81">
        <f>MAX(E174:E182)-MIN(E174:E182)</f>
        <v>1.4973794057392409</v>
      </c>
      <c r="L182" s="82">
        <f>MAX(G174:G182)-MIN(G174:G182)</f>
        <v>699.64010387200005</v>
      </c>
      <c r="M182" s="70">
        <v>1</v>
      </c>
      <c r="N182" s="4"/>
      <c r="O182" s="71"/>
      <c r="P182" s="17">
        <f>MEDIAN(E174:E182)</f>
        <v>-5.3059713144669729</v>
      </c>
      <c r="Q182" s="19">
        <f>MEDIAN(G174:G182)</f>
        <v>1065.3358928320001</v>
      </c>
      <c r="R182" s="13"/>
      <c r="S182" s="16"/>
    </row>
    <row r="183" spans="1:19" x14ac:dyDescent="0.25">
      <c r="A183" s="70" t="s">
        <v>168</v>
      </c>
      <c r="B183" s="4" t="s">
        <v>172</v>
      </c>
      <c r="C183" s="4" t="s">
        <v>147</v>
      </c>
      <c r="D183" s="94" t="s">
        <v>170</v>
      </c>
      <c r="E183" s="91">
        <v>-5.9074327213510802</v>
      </c>
      <c r="F183" s="92">
        <v>0.13887349908621299</v>
      </c>
      <c r="G183" s="93">
        <v>591.46678406400008</v>
      </c>
      <c r="H183" s="4" t="s">
        <v>25</v>
      </c>
      <c r="I183" s="70"/>
      <c r="J183" s="71"/>
      <c r="K183" s="70"/>
      <c r="L183" s="71"/>
      <c r="M183" s="81"/>
      <c r="N183" s="4"/>
      <c r="O183" s="71"/>
      <c r="P183" s="13"/>
      <c r="Q183" s="16"/>
      <c r="R183" s="13"/>
      <c r="S183" s="16"/>
    </row>
    <row r="184" spans="1:19" x14ac:dyDescent="0.25">
      <c r="A184" s="70"/>
      <c r="B184" s="4"/>
      <c r="C184" s="90" t="s">
        <v>171</v>
      </c>
      <c r="D184" s="94">
        <v>0.92</v>
      </c>
      <c r="E184" s="91">
        <v>-5.764507765320892</v>
      </c>
      <c r="F184" s="92">
        <v>0.13860187781017111</v>
      </c>
      <c r="G184" s="93">
        <v>742.09968572800005</v>
      </c>
      <c r="H184" s="4"/>
      <c r="I184" s="70"/>
      <c r="J184" s="71"/>
      <c r="K184" s="70"/>
      <c r="L184" s="71"/>
      <c r="M184" s="70"/>
      <c r="N184" s="4"/>
      <c r="O184" s="71"/>
      <c r="P184" s="13"/>
      <c r="Q184" s="16"/>
      <c r="R184" s="13"/>
      <c r="S184" s="16"/>
    </row>
    <row r="185" spans="1:19" x14ac:dyDescent="0.25">
      <c r="A185" s="70"/>
      <c r="B185" s="4"/>
      <c r="C185" s="90"/>
      <c r="D185" s="94"/>
      <c r="E185" s="91">
        <v>-6.8592496943593595</v>
      </c>
      <c r="F185" s="92">
        <v>0.12265904098760923</v>
      </c>
      <c r="G185" s="93">
        <v>1134.1011731840001</v>
      </c>
      <c r="H185" s="4"/>
      <c r="I185" s="70"/>
      <c r="J185" s="71"/>
      <c r="K185" s="70"/>
      <c r="L185" s="71"/>
      <c r="M185" s="70"/>
      <c r="N185" s="4"/>
      <c r="O185" s="71"/>
      <c r="P185" s="13"/>
      <c r="Q185" s="16"/>
      <c r="R185" s="13"/>
      <c r="S185" s="16"/>
    </row>
    <row r="186" spans="1:19" x14ac:dyDescent="0.25">
      <c r="A186" s="70"/>
      <c r="B186" s="4"/>
      <c r="C186" s="4"/>
      <c r="D186" s="94"/>
      <c r="E186" s="91">
        <v>-6.2660712953849229</v>
      </c>
      <c r="F186" s="92">
        <v>0.12068087300184069</v>
      </c>
      <c r="G186" s="93">
        <v>788.1941105599999</v>
      </c>
      <c r="H186" s="4"/>
      <c r="I186" s="70"/>
      <c r="J186" s="71"/>
      <c r="K186" s="70"/>
      <c r="L186" s="71"/>
      <c r="M186" s="70"/>
      <c r="N186" s="4"/>
      <c r="O186" s="71"/>
      <c r="P186" s="13"/>
      <c r="Q186" s="16"/>
      <c r="R186" s="13"/>
      <c r="S186" s="16"/>
    </row>
    <row r="187" spans="1:19" x14ac:dyDescent="0.25">
      <c r="A187" s="70"/>
      <c r="B187" s="4"/>
      <c r="C187" s="4"/>
      <c r="D187" s="94"/>
      <c r="E187" s="91">
        <v>-5.5323018183498496</v>
      </c>
      <c r="F187" s="92">
        <v>0.12256244255072596</v>
      </c>
      <c r="G187" s="93">
        <v>552.61573878399997</v>
      </c>
      <c r="H187" s="4"/>
      <c r="I187" s="70"/>
      <c r="J187" s="71"/>
      <c r="K187" s="70"/>
      <c r="L187" s="71"/>
      <c r="M187" s="70"/>
      <c r="N187" s="4"/>
      <c r="O187" s="71"/>
      <c r="P187" s="13"/>
      <c r="Q187" s="16"/>
      <c r="R187" s="13"/>
      <c r="S187" s="16"/>
    </row>
    <row r="188" spans="1:19" x14ac:dyDescent="0.25">
      <c r="A188" s="70"/>
      <c r="B188" s="4"/>
      <c r="C188" s="4"/>
      <c r="D188" s="94"/>
      <c r="E188" s="91">
        <v>-6.4275238357541786</v>
      </c>
      <c r="F188" s="92">
        <v>0.1272742837507656</v>
      </c>
      <c r="G188" s="93">
        <v>1023.291952096</v>
      </c>
      <c r="H188" s="4"/>
      <c r="I188" s="70"/>
      <c r="J188" s="71"/>
      <c r="K188" s="70"/>
      <c r="L188" s="71"/>
      <c r="M188" s="70"/>
      <c r="N188" s="4"/>
      <c r="O188" s="71"/>
      <c r="P188" s="13"/>
      <c r="Q188" s="16"/>
      <c r="R188" s="13"/>
      <c r="S188" s="16"/>
    </row>
    <row r="189" spans="1:19" x14ac:dyDescent="0.25">
      <c r="A189" s="70"/>
      <c r="B189" s="4"/>
      <c r="C189" s="4"/>
      <c r="D189" s="94"/>
      <c r="E189" s="91">
        <v>-6.5810897141328484</v>
      </c>
      <c r="F189" s="92">
        <v>0.12084530441273422</v>
      </c>
      <c r="G189" s="93">
        <v>900.108901952</v>
      </c>
      <c r="H189" s="4"/>
      <c r="I189" s="70"/>
      <c r="J189" s="71"/>
      <c r="K189" s="70"/>
      <c r="L189" s="71"/>
      <c r="M189" s="70"/>
      <c r="N189" s="4"/>
      <c r="O189" s="71"/>
      <c r="P189" s="13"/>
      <c r="Q189" s="16"/>
      <c r="R189" s="13"/>
      <c r="S189" s="16"/>
    </row>
    <row r="190" spans="1:19" x14ac:dyDescent="0.25">
      <c r="A190" s="70"/>
      <c r="B190" s="4"/>
      <c r="C190" s="4"/>
      <c r="D190" s="94"/>
      <c r="E190" s="91">
        <v>-4.8057376598810153</v>
      </c>
      <c r="F190" s="92">
        <v>0.14278870838467445</v>
      </c>
      <c r="G190" s="93">
        <v>492.18783347199997</v>
      </c>
      <c r="H190" s="4" t="s">
        <v>26</v>
      </c>
      <c r="I190" s="81">
        <f>AVERAGE(E183:E190)</f>
        <v>-6.017989313066769</v>
      </c>
      <c r="J190" s="82">
        <f>AVERAGE(G183:G190)</f>
        <v>778.00827247999996</v>
      </c>
      <c r="K190" s="81">
        <f>MAX(E183:E190)-MIN(E183:E190)</f>
        <v>2.0535120344783442</v>
      </c>
      <c r="L190" s="82">
        <f>MAX(G183:G190)-MIN(G183:G190)</f>
        <v>641.91333971200015</v>
      </c>
      <c r="M190" s="70">
        <v>1</v>
      </c>
      <c r="N190" s="4"/>
      <c r="O190" s="71"/>
      <c r="P190" s="17">
        <f>MEDIAN(E183:E190)</f>
        <v>-6.086752008368002</v>
      </c>
      <c r="Q190" s="19">
        <f>MEDIAN(G183:G190)</f>
        <v>765.14689814400003</v>
      </c>
      <c r="R190" s="13"/>
      <c r="S190" s="16"/>
    </row>
    <row r="191" spans="1:19" x14ac:dyDescent="0.25">
      <c r="A191" s="70" t="s">
        <v>168</v>
      </c>
      <c r="B191" s="4" t="s">
        <v>173</v>
      </c>
      <c r="C191" s="4" t="s">
        <v>147</v>
      </c>
      <c r="D191" s="94" t="s">
        <v>170</v>
      </c>
      <c r="E191" s="91">
        <v>-4.339732218318626</v>
      </c>
      <c r="F191" s="92">
        <v>0.12320559161681095</v>
      </c>
      <c r="G191" s="95">
        <v>62.7</v>
      </c>
      <c r="H191" s="4" t="s">
        <v>25</v>
      </c>
      <c r="I191" s="70"/>
      <c r="J191" s="71"/>
      <c r="K191" s="70"/>
      <c r="L191" s="71"/>
      <c r="M191" s="81"/>
      <c r="N191" s="4"/>
      <c r="O191" s="71"/>
      <c r="P191" s="13"/>
      <c r="Q191" s="16"/>
      <c r="R191" s="13"/>
      <c r="S191" s="16"/>
    </row>
    <row r="192" spans="1:19" x14ac:dyDescent="0.25">
      <c r="A192" s="70"/>
      <c r="B192" s="4"/>
      <c r="C192" s="90" t="s">
        <v>171</v>
      </c>
      <c r="D192" s="4">
        <v>1.32</v>
      </c>
      <c r="E192" s="91">
        <v>-3.5512366968255549</v>
      </c>
      <c r="F192" s="92">
        <v>0.12566499808562287</v>
      </c>
      <c r="G192" s="93">
        <v>54.316893516799993</v>
      </c>
      <c r="H192" s="4"/>
      <c r="I192" s="70"/>
      <c r="J192" s="71"/>
      <c r="K192" s="70"/>
      <c r="L192" s="71"/>
      <c r="M192" s="70"/>
      <c r="N192" s="4"/>
      <c r="O192" s="71"/>
      <c r="P192" s="13"/>
      <c r="Q192" s="16"/>
      <c r="R192" s="13"/>
      <c r="S192" s="16"/>
    </row>
    <row r="193" spans="1:19" x14ac:dyDescent="0.25">
      <c r="A193" s="70"/>
      <c r="B193" s="4"/>
      <c r="C193" s="90"/>
      <c r="D193" s="4"/>
      <c r="E193" s="91">
        <v>-4.4903760257660741</v>
      </c>
      <c r="F193" s="92">
        <v>0.13289436072520308</v>
      </c>
      <c r="G193" s="93">
        <v>24.411058955200001</v>
      </c>
      <c r="H193" s="4"/>
      <c r="I193" s="70"/>
      <c r="J193" s="71"/>
      <c r="K193" s="70"/>
      <c r="L193" s="71"/>
      <c r="M193" s="70"/>
      <c r="N193" s="4"/>
      <c r="O193" s="71"/>
      <c r="P193" s="13"/>
      <c r="Q193" s="16"/>
      <c r="R193" s="13"/>
      <c r="S193" s="16"/>
    </row>
    <row r="194" spans="1:19" x14ac:dyDescent="0.25">
      <c r="A194" s="70"/>
      <c r="B194" s="4"/>
      <c r="C194" s="4"/>
      <c r="D194" s="4"/>
      <c r="E194" s="91">
        <v>-6.5764197487160336</v>
      </c>
      <c r="F194" s="92">
        <v>0.12173212496553407</v>
      </c>
      <c r="G194" s="93">
        <v>27.861578247680001</v>
      </c>
      <c r="H194" s="4"/>
      <c r="I194" s="70"/>
      <c r="J194" s="71"/>
      <c r="K194" s="70"/>
      <c r="L194" s="71"/>
      <c r="M194" s="70"/>
      <c r="N194" s="4"/>
      <c r="O194" s="71"/>
      <c r="P194" s="13"/>
      <c r="Q194" s="16"/>
      <c r="R194" s="13"/>
      <c r="S194" s="16"/>
    </row>
    <row r="195" spans="1:19" x14ac:dyDescent="0.25">
      <c r="A195" s="70"/>
      <c r="B195" s="4"/>
      <c r="C195" s="4"/>
      <c r="D195" s="4"/>
      <c r="E195" s="91">
        <v>-7.3171116864378938</v>
      </c>
      <c r="F195" s="92">
        <v>0.12439951843201968</v>
      </c>
      <c r="G195" s="93">
        <v>40.007825376</v>
      </c>
      <c r="H195" s="4"/>
      <c r="I195" s="70"/>
      <c r="J195" s="71"/>
      <c r="K195" s="70"/>
      <c r="L195" s="71"/>
      <c r="M195" s="70"/>
      <c r="N195" s="4"/>
      <c r="O195" s="71"/>
      <c r="P195" s="13"/>
      <c r="Q195" s="16"/>
      <c r="R195" s="13"/>
      <c r="S195" s="16"/>
    </row>
    <row r="196" spans="1:19" x14ac:dyDescent="0.25">
      <c r="A196" s="70"/>
      <c r="B196" s="4"/>
      <c r="C196" s="4"/>
      <c r="D196" s="4"/>
      <c r="E196" s="91">
        <v>-8.3035006870363368</v>
      </c>
      <c r="F196" s="92">
        <v>0.12655386481286299</v>
      </c>
      <c r="G196" s="93">
        <v>1315.430136128</v>
      </c>
      <c r="H196" s="4"/>
      <c r="I196" s="70"/>
      <c r="J196" s="71"/>
      <c r="K196" s="70"/>
      <c r="L196" s="71"/>
      <c r="M196" s="70"/>
      <c r="N196" s="4"/>
      <c r="O196" s="71"/>
      <c r="P196" s="13"/>
      <c r="Q196" s="16"/>
      <c r="R196" s="13"/>
      <c r="S196" s="16"/>
    </row>
    <row r="197" spans="1:19" x14ac:dyDescent="0.25">
      <c r="A197" s="70"/>
      <c r="B197" s="4"/>
      <c r="C197" s="4"/>
      <c r="D197" s="4"/>
      <c r="E197" s="91">
        <v>-7.0420852866472927</v>
      </c>
      <c r="F197" s="92">
        <v>0.12165504569763805</v>
      </c>
      <c r="G197" s="93">
        <v>449.69913919999999</v>
      </c>
      <c r="H197" s="4"/>
      <c r="I197" s="70"/>
      <c r="J197" s="71"/>
      <c r="K197" s="70"/>
      <c r="L197" s="71"/>
      <c r="M197" s="70"/>
      <c r="N197" s="4"/>
      <c r="O197" s="71"/>
      <c r="P197" s="13"/>
      <c r="Q197" s="16"/>
      <c r="R197" s="13"/>
      <c r="S197" s="16"/>
    </row>
    <row r="198" spans="1:19" x14ac:dyDescent="0.25">
      <c r="A198" s="96"/>
      <c r="B198" s="76"/>
      <c r="C198" s="76"/>
      <c r="D198" s="76"/>
      <c r="E198" s="97">
        <v>-5.2275497036980978</v>
      </c>
      <c r="F198" s="98">
        <v>0.12173442940171034</v>
      </c>
      <c r="G198" s="99">
        <v>840.63784809600008</v>
      </c>
      <c r="H198" s="76" t="s">
        <v>26</v>
      </c>
      <c r="I198" s="73">
        <f>AVERAGE(E191:E198)</f>
        <v>-5.8560015066807383</v>
      </c>
      <c r="J198" s="74">
        <f>AVERAGE(G191:G198)</f>
        <v>351.88305993995999</v>
      </c>
      <c r="K198" s="73">
        <f>MAX(E191:E198)-MIN(E191:E198)</f>
        <v>4.7522639902107819</v>
      </c>
      <c r="L198" s="74">
        <f>MAX(G191:G198)-MIN(G191:G198)</f>
        <v>1291.0190771728001</v>
      </c>
      <c r="M198" s="96">
        <v>1</v>
      </c>
      <c r="N198" s="76"/>
      <c r="O198" s="77"/>
      <c r="P198" s="32">
        <f>MEDIAN(E191:E198)</f>
        <v>-5.9019847262070657</v>
      </c>
      <c r="Q198" s="34">
        <f>MEDIAN(G191:G198)</f>
        <v>58.508446758399998</v>
      </c>
      <c r="R198" s="32">
        <f>AVERAGE(P182:P198)</f>
        <v>-5.7649026830140135</v>
      </c>
      <c r="S198" s="34">
        <f>AVERAGE(Q182:Q198)</f>
        <v>629.66374591146666</v>
      </c>
    </row>
    <row r="199" spans="1:19" x14ac:dyDescent="0.25">
      <c r="A199" s="83" t="s">
        <v>168</v>
      </c>
      <c r="B199" s="84" t="s">
        <v>174</v>
      </c>
      <c r="C199" s="84" t="s">
        <v>147</v>
      </c>
      <c r="D199" s="84" t="s">
        <v>175</v>
      </c>
      <c r="E199" s="10">
        <v>-4.6116051236269051</v>
      </c>
      <c r="F199" s="10">
        <v>0.12524745275788085</v>
      </c>
      <c r="G199" s="88">
        <v>639.09890566399997</v>
      </c>
      <c r="H199" s="84" t="s">
        <v>25</v>
      </c>
      <c r="I199" s="83"/>
      <c r="J199" s="89"/>
      <c r="K199" s="83"/>
      <c r="L199" s="89"/>
      <c r="M199" s="83"/>
      <c r="N199" s="84"/>
      <c r="O199" s="89"/>
      <c r="P199" s="6"/>
      <c r="Q199" s="12"/>
      <c r="R199" s="6"/>
      <c r="S199" s="12"/>
    </row>
    <row r="200" spans="1:19" x14ac:dyDescent="0.25">
      <c r="A200" s="70"/>
      <c r="B200" s="4"/>
      <c r="C200" s="4" t="s">
        <v>171</v>
      </c>
      <c r="D200" s="4">
        <v>2.29</v>
      </c>
      <c r="E200" s="14">
        <v>-4.5524982213779319</v>
      </c>
      <c r="F200" s="14">
        <v>0.14757097217869916</v>
      </c>
      <c r="G200" s="93">
        <v>709.68248438400008</v>
      </c>
      <c r="H200" s="4"/>
      <c r="I200" s="70"/>
      <c r="J200" s="71"/>
      <c r="K200" s="70"/>
      <c r="L200" s="71"/>
      <c r="M200" s="70"/>
      <c r="N200" s="4"/>
      <c r="O200" s="71"/>
      <c r="P200" s="13"/>
      <c r="Q200" s="16"/>
      <c r="R200" s="13"/>
      <c r="S200" s="16"/>
    </row>
    <row r="201" spans="1:19" x14ac:dyDescent="0.25">
      <c r="A201" s="70"/>
      <c r="B201" s="4"/>
      <c r="C201" s="4"/>
      <c r="D201" s="4"/>
      <c r="E201" s="14">
        <v>-2.0689460391331016</v>
      </c>
      <c r="F201" s="14">
        <v>0.12147637438983599</v>
      </c>
      <c r="G201" s="93">
        <v>630.87201750399993</v>
      </c>
      <c r="H201" s="4"/>
      <c r="I201" s="70"/>
      <c r="J201" s="71"/>
      <c r="K201" s="70"/>
      <c r="L201" s="71"/>
      <c r="M201" s="70"/>
      <c r="N201" s="4"/>
      <c r="O201" s="71"/>
      <c r="P201" s="13"/>
      <c r="Q201" s="16"/>
      <c r="R201" s="13"/>
      <c r="S201" s="16"/>
    </row>
    <row r="202" spans="1:19" x14ac:dyDescent="0.25">
      <c r="A202" s="70"/>
      <c r="B202" s="4"/>
      <c r="C202" s="4"/>
      <c r="D202" s="4"/>
      <c r="E202" s="14">
        <v>-2.6551936700419665</v>
      </c>
      <c r="F202" s="14">
        <v>0.14385831648297431</v>
      </c>
      <c r="G202" s="93">
        <v>829.04303923199996</v>
      </c>
      <c r="H202" s="4"/>
      <c r="I202" s="70"/>
      <c r="J202" s="71"/>
      <c r="K202" s="70"/>
      <c r="L202" s="71"/>
      <c r="M202" s="70"/>
      <c r="N202" s="4"/>
      <c r="O202" s="71"/>
      <c r="P202" s="13"/>
      <c r="Q202" s="16"/>
      <c r="R202" s="13"/>
      <c r="S202" s="16"/>
    </row>
    <row r="203" spans="1:19" x14ac:dyDescent="0.25">
      <c r="A203" s="70"/>
      <c r="B203" s="4"/>
      <c r="C203" s="4"/>
      <c r="D203" s="4"/>
      <c r="E203" s="14">
        <v>-4.5801285509992073</v>
      </c>
      <c r="F203" s="14">
        <v>0.13726710392769856</v>
      </c>
      <c r="G203" s="93">
        <v>540.25874582400002</v>
      </c>
      <c r="H203" s="4"/>
      <c r="I203" s="70"/>
      <c r="J203" s="71"/>
      <c r="K203" s="70"/>
      <c r="L203" s="71"/>
      <c r="M203" s="70"/>
      <c r="N203" s="4"/>
      <c r="O203" s="71"/>
      <c r="P203" s="13"/>
      <c r="Q203" s="16"/>
      <c r="R203" s="13"/>
      <c r="S203" s="16"/>
    </row>
    <row r="204" spans="1:19" x14ac:dyDescent="0.25">
      <c r="A204" s="70"/>
      <c r="B204" s="4"/>
      <c r="C204" s="4"/>
      <c r="D204" s="4"/>
      <c r="E204" s="14">
        <v>-4.5190708732324447</v>
      </c>
      <c r="F204" s="14">
        <v>0.12168341729068756</v>
      </c>
      <c r="G204" s="93">
        <v>27.427820786879998</v>
      </c>
      <c r="H204" s="4"/>
      <c r="I204" s="70"/>
      <c r="J204" s="71"/>
      <c r="K204" s="70"/>
      <c r="L204" s="71"/>
      <c r="M204" s="70"/>
      <c r="N204" s="4"/>
      <c r="O204" s="71"/>
      <c r="P204" s="13"/>
      <c r="Q204" s="16"/>
      <c r="R204" s="13"/>
      <c r="S204" s="16"/>
    </row>
    <row r="205" spans="1:19" x14ac:dyDescent="0.25">
      <c r="A205" s="70"/>
      <c r="B205" s="4"/>
      <c r="C205" s="4"/>
      <c r="D205" s="4"/>
      <c r="E205" s="14">
        <v>-4.7926970203840957</v>
      </c>
      <c r="F205" s="14">
        <v>0.13816638431981204</v>
      </c>
      <c r="G205" s="93">
        <v>725.61118495999995</v>
      </c>
      <c r="H205" s="4" t="s">
        <v>26</v>
      </c>
      <c r="I205" s="81">
        <f>AVERAGE(E199:E205)</f>
        <v>-3.968591356970808</v>
      </c>
      <c r="J205" s="82">
        <f>AVERAGE(G199:G205)</f>
        <v>585.99917119355428</v>
      </c>
      <c r="K205" s="81">
        <f>MAX(E199:E205)-MIN(E199:E205)</f>
        <v>2.7237509812509941</v>
      </c>
      <c r="L205" s="82">
        <f>MAX(G199:G205)-MIN(G199:G205)</f>
        <v>801.61521844511992</v>
      </c>
      <c r="M205" s="70">
        <v>1</v>
      </c>
      <c r="N205" s="4"/>
      <c r="O205" s="71"/>
      <c r="P205" s="17">
        <f>MEDIAN(E199:E205)</f>
        <v>-4.5524982213779319</v>
      </c>
      <c r="Q205" s="19">
        <f>MEDIAN(G199:G205)</f>
        <v>639.09890566399997</v>
      </c>
      <c r="R205" s="13"/>
      <c r="S205" s="16"/>
    </row>
    <row r="206" spans="1:19" x14ac:dyDescent="0.25">
      <c r="A206" s="70" t="s">
        <v>168</v>
      </c>
      <c r="B206" s="4" t="s">
        <v>176</v>
      </c>
      <c r="C206" s="4" t="s">
        <v>147</v>
      </c>
      <c r="D206" s="4" t="s">
        <v>175</v>
      </c>
      <c r="E206" s="61">
        <v>-5.2421441468399887</v>
      </c>
      <c r="F206" s="62">
        <v>0.12449143376638409</v>
      </c>
      <c r="G206" s="63">
        <v>654.9</v>
      </c>
      <c r="H206" s="4" t="s">
        <v>25</v>
      </c>
      <c r="I206" s="70"/>
      <c r="J206" s="71"/>
      <c r="K206" s="70"/>
      <c r="L206" s="71"/>
      <c r="M206" s="70"/>
      <c r="N206" s="4"/>
      <c r="O206" s="71"/>
      <c r="P206" s="13"/>
      <c r="Q206" s="16"/>
      <c r="R206" s="13"/>
      <c r="S206" s="16"/>
    </row>
    <row r="207" spans="1:19" x14ac:dyDescent="0.25">
      <c r="A207" s="70"/>
      <c r="B207" s="4"/>
      <c r="C207" s="4" t="s">
        <v>171</v>
      </c>
      <c r="D207" s="4">
        <v>4.41</v>
      </c>
      <c r="E207" s="61">
        <v>-5.1721229782318856</v>
      </c>
      <c r="F207" s="62">
        <v>0.1368936390468688</v>
      </c>
      <c r="G207" s="63">
        <v>487.8</v>
      </c>
      <c r="H207" s="4"/>
      <c r="I207" s="70"/>
      <c r="J207" s="71"/>
      <c r="K207" s="70"/>
      <c r="L207" s="71"/>
      <c r="M207" s="70"/>
      <c r="N207" s="4"/>
      <c r="O207" s="71"/>
      <c r="P207" s="13"/>
      <c r="Q207" s="16"/>
      <c r="R207" s="13"/>
      <c r="S207" s="16"/>
    </row>
    <row r="208" spans="1:19" x14ac:dyDescent="0.25">
      <c r="A208" s="70"/>
      <c r="B208" s="4"/>
      <c r="C208" s="4"/>
      <c r="D208" s="4"/>
      <c r="E208" s="61">
        <v>-5.8212134221511391</v>
      </c>
      <c r="F208" s="62">
        <v>0.12842816863452347</v>
      </c>
      <c r="G208" s="63">
        <v>828.3</v>
      </c>
      <c r="H208" s="4"/>
      <c r="I208" s="81"/>
      <c r="J208" s="82"/>
      <c r="K208" s="81"/>
      <c r="L208" s="82"/>
      <c r="M208" s="70"/>
      <c r="N208" s="4"/>
      <c r="O208" s="71"/>
      <c r="P208" s="13"/>
      <c r="Q208" s="16"/>
      <c r="R208" s="13"/>
      <c r="S208" s="16"/>
    </row>
    <row r="209" spans="1:19" x14ac:dyDescent="0.25">
      <c r="A209" s="70"/>
      <c r="B209" s="4"/>
      <c r="C209" s="90"/>
      <c r="D209" s="94"/>
      <c r="E209" s="61">
        <v>-5.3032650745381549</v>
      </c>
      <c r="F209" s="62">
        <v>0.13477549102355516</v>
      </c>
      <c r="G209" s="63">
        <v>708.3</v>
      </c>
      <c r="H209" s="4"/>
      <c r="I209" s="70"/>
      <c r="J209" s="71"/>
      <c r="K209" s="70"/>
      <c r="L209" s="71"/>
      <c r="M209" s="70"/>
      <c r="N209" s="4"/>
      <c r="O209" s="71"/>
      <c r="P209" s="13"/>
      <c r="Q209" s="16"/>
      <c r="R209" s="13"/>
      <c r="S209" s="16"/>
    </row>
    <row r="210" spans="1:19" x14ac:dyDescent="0.25">
      <c r="A210" s="70"/>
      <c r="B210" s="4"/>
      <c r="C210" s="90"/>
      <c r="D210" s="94"/>
      <c r="E210" s="61">
        <v>-5.9156642096573897</v>
      </c>
      <c r="F210" s="62">
        <v>0.1440279748831719</v>
      </c>
      <c r="G210" s="63">
        <v>789.4</v>
      </c>
      <c r="H210" s="4" t="s">
        <v>26</v>
      </c>
      <c r="I210" s="81">
        <f>AVERAGE(E206:E210)</f>
        <v>-5.4908819662837107</v>
      </c>
      <c r="J210" s="82">
        <f>AVERAGE(G206:G210)</f>
        <v>693.74</v>
      </c>
      <c r="K210" s="81">
        <f>MAX(E206:E210)-MIN(E206:E210)</f>
        <v>0.7435412314255041</v>
      </c>
      <c r="L210" s="82">
        <f>MAX(G206:G210)-MIN(G206:G210)</f>
        <v>340.49999999999994</v>
      </c>
      <c r="M210" s="70"/>
      <c r="N210" s="4"/>
      <c r="O210" s="71"/>
      <c r="P210" s="17">
        <f>MEDIAN(E206:E210)</f>
        <v>-5.3032650745381549</v>
      </c>
      <c r="Q210" s="19">
        <f>MEDIAN(G206:G210)</f>
        <v>708.3</v>
      </c>
      <c r="R210" s="13"/>
      <c r="S210" s="16"/>
    </row>
    <row r="211" spans="1:19" x14ac:dyDescent="0.25">
      <c r="A211" s="70" t="s">
        <v>168</v>
      </c>
      <c r="B211" s="4" t="s">
        <v>177</v>
      </c>
      <c r="C211" s="4" t="s">
        <v>147</v>
      </c>
      <c r="D211" s="4" t="s">
        <v>175</v>
      </c>
      <c r="E211" s="14">
        <v>-6.0660318286558379</v>
      </c>
      <c r="F211" s="14">
        <v>0.14110694007046004</v>
      </c>
      <c r="G211" s="93">
        <v>998.75930496000001</v>
      </c>
      <c r="H211" s="4" t="s">
        <v>25</v>
      </c>
      <c r="I211" s="70"/>
      <c r="J211" s="71"/>
      <c r="K211" s="70"/>
      <c r="L211" s="71"/>
      <c r="M211" s="70"/>
      <c r="N211" s="4"/>
      <c r="O211" s="71"/>
      <c r="P211" s="13"/>
      <c r="Q211" s="16"/>
      <c r="R211" s="13"/>
      <c r="S211" s="16"/>
    </row>
    <row r="212" spans="1:19" x14ac:dyDescent="0.25">
      <c r="A212" s="70"/>
      <c r="B212" s="4"/>
      <c r="C212" s="4" t="s">
        <v>171</v>
      </c>
      <c r="D212" s="4">
        <v>2.27</v>
      </c>
      <c r="E212" s="14">
        <v>-4.8020950135906348</v>
      </c>
      <c r="F212" s="14">
        <v>0.13301317281662595</v>
      </c>
      <c r="G212" s="93">
        <v>693.66609580800002</v>
      </c>
      <c r="H212" s="4"/>
      <c r="I212" s="70"/>
      <c r="J212" s="71"/>
      <c r="K212" s="70"/>
      <c r="L212" s="71"/>
      <c r="M212" s="70"/>
      <c r="N212" s="4"/>
      <c r="O212" s="71"/>
      <c r="P212" s="13"/>
      <c r="Q212" s="16"/>
      <c r="R212" s="13"/>
      <c r="S212" s="16"/>
    </row>
    <row r="213" spans="1:19" x14ac:dyDescent="0.25">
      <c r="A213" s="70"/>
      <c r="B213" s="4"/>
      <c r="C213" s="4"/>
      <c r="D213" s="4"/>
      <c r="E213" s="14">
        <v>-4.9753417851109427</v>
      </c>
      <c r="F213" s="14">
        <v>0.13625560923718188</v>
      </c>
      <c r="G213" s="93">
        <v>715.63123830400002</v>
      </c>
      <c r="H213" s="4"/>
      <c r="I213" s="70"/>
      <c r="J213" s="71"/>
      <c r="K213" s="70"/>
      <c r="L213" s="71"/>
      <c r="M213" s="70"/>
      <c r="N213" s="4"/>
      <c r="O213" s="71"/>
      <c r="P213" s="13"/>
      <c r="Q213" s="16"/>
      <c r="R213" s="13"/>
      <c r="S213" s="16"/>
    </row>
    <row r="214" spans="1:19" x14ac:dyDescent="0.25">
      <c r="A214" s="70"/>
      <c r="B214" s="4"/>
      <c r="C214" s="4"/>
      <c r="D214" s="4"/>
      <c r="E214" s="14">
        <v>-4.7376655044222282</v>
      </c>
      <c r="F214" s="14">
        <v>0.12491751070052749</v>
      </c>
      <c r="G214" s="93">
        <v>680.97413468799994</v>
      </c>
      <c r="H214" s="4" t="s">
        <v>26</v>
      </c>
      <c r="I214" s="81">
        <f>AVERAGE(E211:E214)</f>
        <v>-5.1452835329449105</v>
      </c>
      <c r="J214" s="82">
        <f>AVERAGE(G211:G214)</f>
        <v>772.25769344000003</v>
      </c>
      <c r="K214" s="81">
        <f>MAX(E211:E214)-MIN(E211:E214)</f>
        <v>1.3283663242336097</v>
      </c>
      <c r="L214" s="82">
        <f>MAX(G211:G214)-MIN(G211:G214)</f>
        <v>317.78517027200007</v>
      </c>
      <c r="M214" s="70">
        <v>1</v>
      </c>
      <c r="N214" s="4"/>
      <c r="O214" s="71"/>
      <c r="P214" s="17">
        <f>MEDIAN(E211:E214)</f>
        <v>-4.8887183993507888</v>
      </c>
      <c r="Q214" s="19">
        <f>MEDIAN(G211:G214)</f>
        <v>704.64866705600002</v>
      </c>
      <c r="R214" s="13"/>
      <c r="S214" s="16"/>
    </row>
    <row r="215" spans="1:19" x14ac:dyDescent="0.25">
      <c r="A215" s="70" t="s">
        <v>168</v>
      </c>
      <c r="B215" s="4" t="s">
        <v>178</v>
      </c>
      <c r="C215" s="4" t="s">
        <v>147</v>
      </c>
      <c r="D215" s="4" t="s">
        <v>175</v>
      </c>
      <c r="E215" s="14">
        <v>-13.211527151195668</v>
      </c>
      <c r="F215" s="14">
        <v>0.1451707374114439</v>
      </c>
      <c r="G215" s="93">
        <v>638.81865481599993</v>
      </c>
      <c r="H215" s="4" t="s">
        <v>25</v>
      </c>
      <c r="I215" s="70"/>
      <c r="J215" s="71"/>
      <c r="K215" s="70"/>
      <c r="L215" s="71"/>
      <c r="M215" s="81"/>
      <c r="N215" s="4"/>
      <c r="O215" s="71"/>
      <c r="P215" s="13"/>
      <c r="Q215" s="16"/>
      <c r="R215" s="13"/>
      <c r="S215" s="16"/>
    </row>
    <row r="216" spans="1:19" x14ac:dyDescent="0.25">
      <c r="A216" s="70"/>
      <c r="B216" s="4"/>
      <c r="C216" s="4" t="s">
        <v>171</v>
      </c>
      <c r="D216" s="4">
        <v>2.1800000000000002</v>
      </c>
      <c r="E216" s="14">
        <v>-13.278839518901297</v>
      </c>
      <c r="F216" s="14">
        <v>0.12348060415178572</v>
      </c>
      <c r="G216" s="93">
        <v>535.82524054400005</v>
      </c>
      <c r="H216" s="4"/>
      <c r="I216" s="81"/>
      <c r="J216" s="82"/>
      <c r="K216" s="81"/>
      <c r="L216" s="82"/>
      <c r="M216" s="70"/>
      <c r="N216" s="4"/>
      <c r="O216" s="71"/>
      <c r="P216" s="13"/>
      <c r="Q216" s="16"/>
      <c r="R216" s="13"/>
      <c r="S216" s="16"/>
    </row>
    <row r="217" spans="1:19" x14ac:dyDescent="0.25">
      <c r="A217" s="70"/>
      <c r="B217" s="4"/>
      <c r="C217" s="4"/>
      <c r="D217" s="4"/>
      <c r="E217" s="14">
        <v>-13.117922934465899</v>
      </c>
      <c r="F217" s="14">
        <v>0.12188172135051095</v>
      </c>
      <c r="G217" s="93">
        <v>172.85433864640001</v>
      </c>
      <c r="H217" s="4"/>
      <c r="I217" s="70"/>
      <c r="J217" s="71"/>
      <c r="K217" s="70"/>
      <c r="L217" s="71"/>
      <c r="M217" s="70"/>
      <c r="N217" s="4"/>
      <c r="O217" s="71"/>
      <c r="P217" s="13"/>
      <c r="Q217" s="16"/>
      <c r="R217" s="13"/>
      <c r="S217" s="16"/>
    </row>
    <row r="218" spans="1:19" x14ac:dyDescent="0.25">
      <c r="A218" s="70"/>
      <c r="B218" s="4"/>
      <c r="C218" s="4"/>
      <c r="D218" s="4"/>
      <c r="E218" s="14">
        <v>-13.039605248650554</v>
      </c>
      <c r="F218" s="14">
        <v>0.1294369223032269</v>
      </c>
      <c r="G218" s="93">
        <v>52.360539161600002</v>
      </c>
      <c r="H218" s="4"/>
      <c r="I218" s="70"/>
      <c r="J218" s="71"/>
      <c r="K218" s="70"/>
      <c r="L218" s="71"/>
      <c r="M218" s="70"/>
      <c r="N218" s="4"/>
      <c r="O218" s="71"/>
      <c r="P218" s="13"/>
      <c r="Q218" s="16"/>
      <c r="R218" s="13"/>
      <c r="S218" s="16"/>
    </row>
    <row r="219" spans="1:19" x14ac:dyDescent="0.25">
      <c r="A219" s="70"/>
      <c r="B219" s="4"/>
      <c r="C219" s="4"/>
      <c r="D219" s="4"/>
      <c r="E219" s="14">
        <v>-12.645905038245475</v>
      </c>
      <c r="F219" s="14">
        <v>0.14213268776932209</v>
      </c>
      <c r="G219" s="93">
        <v>64.552187628799999</v>
      </c>
      <c r="H219" s="4"/>
      <c r="I219" s="70"/>
      <c r="J219" s="71"/>
      <c r="K219" s="70"/>
      <c r="L219" s="71"/>
      <c r="M219" s="81"/>
      <c r="N219" s="4"/>
      <c r="O219" s="71"/>
      <c r="P219" s="13"/>
      <c r="Q219" s="16"/>
      <c r="R219" s="13"/>
      <c r="S219" s="16"/>
    </row>
    <row r="220" spans="1:19" x14ac:dyDescent="0.25">
      <c r="A220" s="70"/>
      <c r="B220" s="4"/>
      <c r="C220" s="4"/>
      <c r="D220" s="4"/>
      <c r="E220" s="14">
        <v>-5.2302500092703541</v>
      </c>
      <c r="F220" s="14">
        <v>0.13635728504781106</v>
      </c>
      <c r="G220" s="93">
        <v>855.74087846400005</v>
      </c>
      <c r="H220" s="4"/>
      <c r="I220" s="70"/>
      <c r="J220" s="71"/>
      <c r="K220" s="70"/>
      <c r="L220" s="71"/>
      <c r="M220" s="70"/>
      <c r="N220" s="4"/>
      <c r="O220" s="71"/>
      <c r="P220" s="13"/>
      <c r="Q220" s="16"/>
      <c r="R220" s="13"/>
      <c r="S220" s="16"/>
    </row>
    <row r="221" spans="1:19" x14ac:dyDescent="0.25">
      <c r="A221" s="70"/>
      <c r="B221" s="4"/>
      <c r="C221" s="4"/>
      <c r="D221" s="4"/>
      <c r="E221" s="14">
        <v>-5.2117247568572722</v>
      </c>
      <c r="F221" s="14">
        <v>0.12518183907973873</v>
      </c>
      <c r="G221" s="93">
        <v>873.18938745599996</v>
      </c>
      <c r="H221" s="4"/>
      <c r="I221" s="70"/>
      <c r="J221" s="71"/>
      <c r="K221" s="70"/>
      <c r="L221" s="71"/>
      <c r="M221" s="70"/>
      <c r="N221" s="4"/>
      <c r="O221" s="71"/>
      <c r="P221" s="13"/>
      <c r="Q221" s="16"/>
      <c r="R221" s="13"/>
      <c r="S221" s="16"/>
    </row>
    <row r="222" spans="1:19" x14ac:dyDescent="0.25">
      <c r="A222" s="70"/>
      <c r="B222" s="4"/>
      <c r="C222" s="4"/>
      <c r="D222" s="4"/>
      <c r="E222" s="14">
        <v>-4.4743207294687393</v>
      </c>
      <c r="F222" s="14">
        <v>0.12238178729360671</v>
      </c>
      <c r="G222" s="93">
        <v>654.82346857599998</v>
      </c>
      <c r="H222" s="4" t="s">
        <v>26</v>
      </c>
      <c r="I222" s="81">
        <f>AVERAGE(E215:E222)</f>
        <v>-10.026261923381908</v>
      </c>
      <c r="J222" s="82">
        <f>AVERAGE(G215:G222)</f>
        <v>481.02058691159999</v>
      </c>
      <c r="K222" s="81">
        <f>MAX(E215:E222)-MIN(E215:E222)</f>
        <v>8.8045187894325565</v>
      </c>
      <c r="L222" s="82">
        <f>MAX(G215:G222)-MIN(G215:G222)</f>
        <v>820.8288482943999</v>
      </c>
      <c r="M222" s="70">
        <v>1</v>
      </c>
      <c r="N222" s="4"/>
      <c r="O222" s="71">
        <v>1</v>
      </c>
      <c r="P222" s="17">
        <f>MEDIAN(E215:E222)</f>
        <v>-12.842755143448015</v>
      </c>
      <c r="Q222" s="19">
        <f>MEDIAN(G215:G222)</f>
        <v>587.32194767999999</v>
      </c>
      <c r="R222" s="13"/>
      <c r="S222" s="16"/>
    </row>
    <row r="223" spans="1:19" x14ac:dyDescent="0.25">
      <c r="A223" s="70" t="s">
        <v>168</v>
      </c>
      <c r="B223" s="4" t="s">
        <v>179</v>
      </c>
      <c r="C223" s="4" t="s">
        <v>147</v>
      </c>
      <c r="D223" s="4" t="s">
        <v>175</v>
      </c>
      <c r="E223" s="61">
        <v>-4.6371119210227851</v>
      </c>
      <c r="F223" s="62">
        <v>0.12501156567816274</v>
      </c>
      <c r="G223" s="63">
        <v>656.8</v>
      </c>
      <c r="H223" s="4" t="s">
        <v>25</v>
      </c>
      <c r="I223" s="70"/>
      <c r="J223" s="71"/>
      <c r="K223" s="70"/>
      <c r="L223" s="71"/>
      <c r="M223" s="70"/>
      <c r="N223" s="4"/>
      <c r="O223" s="71"/>
      <c r="P223" s="13"/>
      <c r="Q223" s="16"/>
      <c r="R223" s="13"/>
      <c r="S223" s="16"/>
    </row>
    <row r="224" spans="1:19" x14ac:dyDescent="0.25">
      <c r="A224" s="70"/>
      <c r="B224" s="4"/>
      <c r="C224" s="4" t="s">
        <v>171</v>
      </c>
      <c r="D224" s="4">
        <v>6.26</v>
      </c>
      <c r="E224" s="61">
        <v>-4.8644788796646798</v>
      </c>
      <c r="F224" s="62">
        <v>0.13991039804689287</v>
      </c>
      <c r="G224" s="63">
        <v>923.9</v>
      </c>
      <c r="H224" s="4"/>
      <c r="I224" s="81"/>
      <c r="J224" s="82"/>
      <c r="K224" s="81"/>
      <c r="L224" s="82"/>
      <c r="M224" s="70"/>
      <c r="N224" s="4"/>
      <c r="O224" s="71"/>
      <c r="P224" s="13"/>
      <c r="Q224" s="16"/>
      <c r="R224" s="13"/>
      <c r="S224" s="16"/>
    </row>
    <row r="225" spans="1:19" x14ac:dyDescent="0.25">
      <c r="A225" s="70"/>
      <c r="B225" s="4"/>
      <c r="C225" s="4"/>
      <c r="D225" s="4"/>
      <c r="E225" s="61">
        <v>-5.1889330758979613</v>
      </c>
      <c r="F225" s="62">
        <v>0.14549866264211364</v>
      </c>
      <c r="G225" s="63">
        <v>106</v>
      </c>
      <c r="H225" s="4"/>
      <c r="I225" s="70"/>
      <c r="J225" s="71"/>
      <c r="K225" s="70"/>
      <c r="L225" s="71"/>
      <c r="M225" s="70"/>
      <c r="N225" s="4"/>
      <c r="O225" s="71"/>
      <c r="P225" s="13"/>
      <c r="Q225" s="16"/>
      <c r="R225" s="13"/>
      <c r="S225" s="16"/>
    </row>
    <row r="226" spans="1:19" x14ac:dyDescent="0.25">
      <c r="A226" s="70"/>
      <c r="B226" s="4"/>
      <c r="C226" s="4"/>
      <c r="D226" s="4"/>
      <c r="E226" s="61">
        <v>-5.0658843188070568</v>
      </c>
      <c r="F226" s="62">
        <v>0.15469605092408661</v>
      </c>
      <c r="G226" s="63">
        <v>71.5</v>
      </c>
      <c r="H226" s="4"/>
      <c r="I226" s="70"/>
      <c r="J226" s="71"/>
      <c r="K226" s="70"/>
      <c r="L226" s="71"/>
      <c r="M226" s="70"/>
      <c r="N226" s="4"/>
      <c r="O226" s="71"/>
      <c r="P226" s="13"/>
      <c r="Q226" s="16"/>
      <c r="R226" s="13"/>
      <c r="S226" s="16"/>
    </row>
    <row r="227" spans="1:19" x14ac:dyDescent="0.25">
      <c r="A227" s="70"/>
      <c r="B227" s="4"/>
      <c r="C227" s="4"/>
      <c r="D227" s="4"/>
      <c r="E227" s="61">
        <v>-5.163879405988836</v>
      </c>
      <c r="F227" s="62">
        <v>0.13103727928609626</v>
      </c>
      <c r="G227" s="63">
        <v>54</v>
      </c>
      <c r="H227" s="4"/>
      <c r="I227" s="70"/>
      <c r="J227" s="71"/>
      <c r="K227" s="70"/>
      <c r="L227" s="71"/>
      <c r="M227" s="81"/>
      <c r="N227" s="4"/>
      <c r="O227" s="71"/>
      <c r="P227" s="13"/>
      <c r="Q227" s="16"/>
      <c r="R227" s="13"/>
      <c r="S227" s="16"/>
    </row>
    <row r="228" spans="1:19" x14ac:dyDescent="0.25">
      <c r="A228" s="70"/>
      <c r="B228" s="4"/>
      <c r="C228" s="4"/>
      <c r="D228" s="4"/>
      <c r="E228" s="61">
        <v>-5.3911950549851984</v>
      </c>
      <c r="F228" s="62">
        <v>0.13841438343946194</v>
      </c>
      <c r="G228" s="63">
        <v>52</v>
      </c>
      <c r="H228" s="4"/>
      <c r="I228" s="70"/>
      <c r="J228" s="71"/>
      <c r="K228" s="70"/>
      <c r="L228" s="71"/>
      <c r="M228" s="70"/>
      <c r="N228" s="4"/>
      <c r="O228" s="71"/>
      <c r="P228" s="13"/>
      <c r="Q228" s="16"/>
      <c r="R228" s="13"/>
      <c r="S228" s="16"/>
    </row>
    <row r="229" spans="1:19" x14ac:dyDescent="0.25">
      <c r="A229" s="70"/>
      <c r="B229" s="4"/>
      <c r="C229" s="4"/>
      <c r="D229" s="4"/>
      <c r="E229" s="61">
        <v>-5.5252697552667929</v>
      </c>
      <c r="F229" s="62">
        <v>0.1266302595761945</v>
      </c>
      <c r="G229" s="63">
        <v>34.5</v>
      </c>
      <c r="H229" s="4" t="s">
        <v>26</v>
      </c>
      <c r="I229" s="81">
        <f>AVERAGE(E223:E229)</f>
        <v>-5.1195360588047594</v>
      </c>
      <c r="J229" s="82">
        <f>AVERAGE(G223:G229)</f>
        <v>271.24285714285713</v>
      </c>
      <c r="K229" s="81">
        <f>MAX(E223:E229)-MIN(E223:E229)</f>
        <v>0.88815783424400774</v>
      </c>
      <c r="L229" s="82">
        <f>MAX(G223:G229)-MIN(G223:G229)</f>
        <v>889.4</v>
      </c>
      <c r="M229" s="70">
        <v>1</v>
      </c>
      <c r="N229" s="4"/>
      <c r="O229" s="71"/>
      <c r="P229" s="17">
        <f>MEDIAN(E223:E229)</f>
        <v>-5.163879405988836</v>
      </c>
      <c r="Q229" s="19">
        <f>MEDIAN(G223:G229)</f>
        <v>71.5</v>
      </c>
      <c r="R229" s="13"/>
      <c r="S229" s="16"/>
    </row>
    <row r="230" spans="1:19" x14ac:dyDescent="0.25">
      <c r="A230" s="70" t="s">
        <v>168</v>
      </c>
      <c r="B230" s="4" t="s">
        <v>180</v>
      </c>
      <c r="C230" s="4" t="s">
        <v>147</v>
      </c>
      <c r="D230" s="4" t="s">
        <v>175</v>
      </c>
      <c r="E230" s="91">
        <v>-6.2693897730254911</v>
      </c>
      <c r="F230" s="92">
        <v>0.12792484659990802</v>
      </c>
      <c r="G230" s="93">
        <v>1443.569662784</v>
      </c>
      <c r="H230" s="4" t="s">
        <v>25</v>
      </c>
      <c r="I230" s="70"/>
      <c r="J230" s="71"/>
      <c r="K230" s="70"/>
      <c r="L230" s="71"/>
      <c r="M230" s="70"/>
      <c r="N230" s="4"/>
      <c r="O230" s="71"/>
      <c r="P230" s="13"/>
      <c r="Q230" s="16"/>
      <c r="R230" s="13"/>
      <c r="S230" s="16"/>
    </row>
    <row r="231" spans="1:19" x14ac:dyDescent="0.25">
      <c r="A231" s="70"/>
      <c r="B231" s="4"/>
      <c r="C231" s="90" t="s">
        <v>171</v>
      </c>
      <c r="D231" s="4">
        <v>2.42</v>
      </c>
      <c r="E231" s="91">
        <v>-5.9992014381337055</v>
      </c>
      <c r="F231" s="92">
        <v>0.12494557255061101</v>
      </c>
      <c r="G231" s="93">
        <v>467.33214374400001</v>
      </c>
      <c r="H231" s="4"/>
      <c r="I231" s="70"/>
      <c r="J231" s="71"/>
      <c r="K231" s="70"/>
      <c r="L231" s="71"/>
      <c r="M231" s="70"/>
      <c r="N231" s="4"/>
      <c r="O231" s="71"/>
      <c r="P231" s="13"/>
      <c r="Q231" s="16"/>
      <c r="R231" s="13"/>
      <c r="S231" s="16"/>
    </row>
    <row r="232" spans="1:19" x14ac:dyDescent="0.25">
      <c r="A232" s="70"/>
      <c r="B232" s="4"/>
      <c r="C232" s="90"/>
      <c r="D232" s="4"/>
      <c r="E232" s="91">
        <v>-5.2155843407390989</v>
      </c>
      <c r="F232" s="92">
        <v>0.12255231517514306</v>
      </c>
      <c r="G232" s="93">
        <v>1809.1798682560002</v>
      </c>
      <c r="H232" s="4"/>
      <c r="I232" s="70"/>
      <c r="J232" s="71"/>
      <c r="K232" s="70"/>
      <c r="L232" s="71"/>
      <c r="M232" s="70"/>
      <c r="N232" s="4"/>
      <c r="O232" s="71"/>
      <c r="P232" s="13"/>
      <c r="Q232" s="16"/>
      <c r="R232" s="13"/>
      <c r="S232" s="16"/>
    </row>
    <row r="233" spans="1:19" x14ac:dyDescent="0.25">
      <c r="A233" s="70"/>
      <c r="B233" s="4"/>
      <c r="C233" s="4"/>
      <c r="D233" s="4"/>
      <c r="E233" s="91">
        <v>-6.5158090549893855</v>
      </c>
      <c r="F233" s="92">
        <v>0.13577424190542331</v>
      </c>
      <c r="G233" s="93">
        <v>1983.953977824</v>
      </c>
      <c r="H233" s="4"/>
      <c r="I233" s="70"/>
      <c r="J233" s="71"/>
      <c r="K233" s="70"/>
      <c r="L233" s="71"/>
      <c r="M233" s="70"/>
      <c r="N233" s="4"/>
      <c r="O233" s="71"/>
      <c r="P233" s="13"/>
      <c r="Q233" s="16"/>
      <c r="R233" s="13"/>
      <c r="S233" s="16"/>
    </row>
    <row r="234" spans="1:19" x14ac:dyDescent="0.25">
      <c r="A234" s="70"/>
      <c r="B234" s="4"/>
      <c r="C234" s="4"/>
      <c r="D234" s="4"/>
      <c r="E234" s="91">
        <v>-6.4093206342796805</v>
      </c>
      <c r="F234" s="92">
        <v>0.13168927731324065</v>
      </c>
      <c r="G234" s="93">
        <v>1987.046207456</v>
      </c>
      <c r="H234" s="4"/>
      <c r="I234" s="70"/>
      <c r="J234" s="71"/>
      <c r="K234" s="70"/>
      <c r="L234" s="71"/>
      <c r="M234" s="81"/>
      <c r="N234" s="4"/>
      <c r="O234" s="71"/>
      <c r="P234" s="13"/>
      <c r="Q234" s="16"/>
      <c r="R234" s="13"/>
      <c r="S234" s="16"/>
    </row>
    <row r="235" spans="1:19" x14ac:dyDescent="0.25">
      <c r="A235" s="70"/>
      <c r="B235" s="4"/>
      <c r="C235" s="4"/>
      <c r="D235" s="4"/>
      <c r="E235" s="91">
        <v>-6.6427778819383443</v>
      </c>
      <c r="F235" s="92">
        <v>0.13088505005294376</v>
      </c>
      <c r="G235" s="93">
        <v>2105.2927739520001</v>
      </c>
      <c r="H235" s="4"/>
      <c r="I235" s="70"/>
      <c r="J235" s="71"/>
      <c r="K235" s="70"/>
      <c r="L235" s="71"/>
      <c r="M235" s="70"/>
      <c r="N235" s="4"/>
      <c r="O235" s="71"/>
      <c r="P235" s="13"/>
      <c r="Q235" s="16"/>
      <c r="R235" s="13"/>
      <c r="S235" s="16"/>
    </row>
    <row r="236" spans="1:19" x14ac:dyDescent="0.25">
      <c r="A236" s="70"/>
      <c r="B236" s="4"/>
      <c r="C236" s="4"/>
      <c r="D236" s="4"/>
      <c r="E236" s="91">
        <v>-5.5047402120727007</v>
      </c>
      <c r="F236" s="92">
        <v>0.14195561489671904</v>
      </c>
      <c r="G236" s="93">
        <v>1702.0489833920001</v>
      </c>
      <c r="H236" s="4" t="s">
        <v>26</v>
      </c>
      <c r="I236" s="81">
        <f>AVERAGE(E230:E236)</f>
        <v>-6.0795461907397721</v>
      </c>
      <c r="J236" s="82">
        <f>AVERAGE(G230:G236)</f>
        <v>1642.6319453439999</v>
      </c>
      <c r="K236" s="81">
        <f>MAX(E230:E236)-MIN(E230:E236)</f>
        <v>1.4271935411992454</v>
      </c>
      <c r="L236" s="82">
        <f>MAX(G230:G236)-MIN(G230:G236)</f>
        <v>1637.9606302080001</v>
      </c>
      <c r="M236" s="70">
        <v>1</v>
      </c>
      <c r="N236" s="4"/>
      <c r="O236" s="71"/>
      <c r="P236" s="17">
        <f>MEDIAN(E230:E236)</f>
        <v>-6.2693897730254911</v>
      </c>
      <c r="Q236" s="19">
        <f>MEDIAN(G230:G236)</f>
        <v>1809.1798682560002</v>
      </c>
      <c r="R236" s="13"/>
      <c r="S236" s="16"/>
    </row>
    <row r="237" spans="1:19" x14ac:dyDescent="0.25">
      <c r="A237" s="70" t="s">
        <v>168</v>
      </c>
      <c r="B237" s="4" t="s">
        <v>181</v>
      </c>
      <c r="C237" s="4" t="s">
        <v>147</v>
      </c>
      <c r="D237" s="4" t="s">
        <v>175</v>
      </c>
      <c r="E237" s="61">
        <v>-5.3923800869632998</v>
      </c>
      <c r="F237" s="62">
        <v>0.12784502885972687</v>
      </c>
      <c r="G237" s="63">
        <v>901.1</v>
      </c>
      <c r="H237" s="4" t="s">
        <v>30</v>
      </c>
      <c r="I237" s="70"/>
      <c r="J237" s="71"/>
      <c r="K237" s="70"/>
      <c r="L237" s="71"/>
      <c r="M237" s="70"/>
      <c r="N237" s="4"/>
      <c r="O237" s="71"/>
      <c r="P237" s="13"/>
      <c r="Q237" s="16"/>
      <c r="R237" s="13"/>
      <c r="S237" s="16"/>
    </row>
    <row r="238" spans="1:19" x14ac:dyDescent="0.25">
      <c r="A238" s="70"/>
      <c r="B238" s="4"/>
      <c r="C238" s="90" t="s">
        <v>171</v>
      </c>
      <c r="D238" s="4">
        <v>6.33</v>
      </c>
      <c r="E238" s="61">
        <v>-5.9470213328566279</v>
      </c>
      <c r="F238" s="62">
        <v>0.12560063823820164</v>
      </c>
      <c r="G238" s="63">
        <v>781.6</v>
      </c>
      <c r="H238" s="4"/>
      <c r="I238" s="70"/>
      <c r="J238" s="71"/>
      <c r="K238" s="70"/>
      <c r="L238" s="71"/>
      <c r="M238" s="70"/>
      <c r="N238" s="4"/>
      <c r="O238" s="71"/>
      <c r="P238" s="13"/>
      <c r="Q238" s="16"/>
      <c r="R238" s="13"/>
      <c r="S238" s="16"/>
    </row>
    <row r="239" spans="1:19" x14ac:dyDescent="0.25">
      <c r="A239" s="70"/>
      <c r="B239" s="4"/>
      <c r="C239" s="4"/>
      <c r="D239" s="4"/>
      <c r="E239" s="61">
        <v>-6.1723791380858817</v>
      </c>
      <c r="F239" s="62">
        <v>0.13649790788858268</v>
      </c>
      <c r="G239" s="63">
        <v>931.8</v>
      </c>
      <c r="H239" s="4"/>
      <c r="I239" s="70"/>
      <c r="J239" s="71"/>
      <c r="K239" s="70"/>
      <c r="L239" s="71"/>
      <c r="M239" s="70"/>
      <c r="N239" s="4"/>
      <c r="O239" s="71"/>
      <c r="P239" s="13"/>
      <c r="Q239" s="16"/>
      <c r="R239" s="13"/>
      <c r="S239" s="16"/>
    </row>
    <row r="240" spans="1:19" x14ac:dyDescent="0.25">
      <c r="A240" s="70"/>
      <c r="B240" s="4"/>
      <c r="C240" s="4"/>
      <c r="D240" s="4"/>
      <c r="E240" s="61">
        <v>-6.6664914995175906</v>
      </c>
      <c r="F240" s="62">
        <v>0.15256127174627249</v>
      </c>
      <c r="G240" s="63">
        <v>954.3</v>
      </c>
      <c r="H240" s="4"/>
      <c r="I240" s="70"/>
      <c r="J240" s="71"/>
      <c r="K240" s="70"/>
      <c r="L240" s="71"/>
      <c r="M240" s="70"/>
      <c r="N240" s="4"/>
      <c r="O240" s="71"/>
      <c r="P240" s="13"/>
      <c r="Q240" s="16"/>
      <c r="R240" s="13"/>
      <c r="S240" s="16"/>
    </row>
    <row r="241" spans="1:19" x14ac:dyDescent="0.25">
      <c r="A241" s="70"/>
      <c r="B241" s="4"/>
      <c r="C241" s="4"/>
      <c r="D241" s="4"/>
      <c r="E241" s="61">
        <v>-6.5879856705551854</v>
      </c>
      <c r="F241" s="62">
        <v>0.12627817344052611</v>
      </c>
      <c r="G241" s="63">
        <v>872.9</v>
      </c>
      <c r="H241" s="4"/>
      <c r="I241" s="70"/>
      <c r="J241" s="71"/>
      <c r="K241" s="70"/>
      <c r="L241" s="71"/>
      <c r="M241" s="70"/>
      <c r="N241" s="4"/>
      <c r="O241" s="71"/>
      <c r="P241" s="13"/>
      <c r="Q241" s="16"/>
      <c r="R241" s="13"/>
      <c r="S241" s="16"/>
    </row>
    <row r="242" spans="1:19" x14ac:dyDescent="0.25">
      <c r="A242" s="70"/>
      <c r="B242" s="4"/>
      <c r="C242" s="4"/>
      <c r="D242" s="4"/>
      <c r="E242" s="61">
        <v>-6.606985118777664</v>
      </c>
      <c r="F242" s="62">
        <v>0.15472539378924974</v>
      </c>
      <c r="G242" s="63">
        <v>981.5</v>
      </c>
      <c r="H242" s="4"/>
      <c r="I242" s="70"/>
      <c r="J242" s="71"/>
      <c r="K242" s="70"/>
      <c r="L242" s="71"/>
      <c r="M242" s="70"/>
      <c r="N242" s="4"/>
      <c r="O242" s="71"/>
      <c r="P242" s="13"/>
      <c r="Q242" s="16"/>
      <c r="R242" s="13"/>
      <c r="S242" s="16"/>
    </row>
    <row r="243" spans="1:19" x14ac:dyDescent="0.25">
      <c r="A243" s="70"/>
      <c r="B243" s="4"/>
      <c r="C243" s="4"/>
      <c r="D243" s="4"/>
      <c r="E243" s="61">
        <v>-5.8019175695279701</v>
      </c>
      <c r="F243" s="62">
        <v>0.13490908516793226</v>
      </c>
      <c r="G243" s="63">
        <v>298.2</v>
      </c>
      <c r="H243" s="4"/>
      <c r="I243" s="70"/>
      <c r="J243" s="71"/>
      <c r="K243" s="70"/>
      <c r="L243" s="71"/>
      <c r="M243" s="70"/>
      <c r="N243" s="4"/>
      <c r="O243" s="71"/>
      <c r="P243" s="13"/>
      <c r="Q243" s="16"/>
      <c r="R243" s="17"/>
      <c r="S243" s="16"/>
    </row>
    <row r="244" spans="1:19" x14ac:dyDescent="0.25">
      <c r="A244" s="96"/>
      <c r="B244" s="76"/>
      <c r="C244" s="76"/>
      <c r="D244" s="76"/>
      <c r="E244" s="66">
        <v>-5.8034996199509692</v>
      </c>
      <c r="F244" s="67">
        <v>0.13257516272398084</v>
      </c>
      <c r="G244" s="68">
        <v>329</v>
      </c>
      <c r="H244" s="76"/>
      <c r="I244" s="73">
        <f>AVERAGE(E237:E244)</f>
        <v>-6.1223325045293988</v>
      </c>
      <c r="J244" s="74">
        <f>AVERAGE(G237:G244)</f>
        <v>756.3</v>
      </c>
      <c r="K244" s="73">
        <f>MAX(E237:E244)-MIN(E237:E244)</f>
        <v>1.2741114125542907</v>
      </c>
      <c r="L244" s="74">
        <f>MAX(G237:G244)-MIN(G237:G244)</f>
        <v>683.3</v>
      </c>
      <c r="M244" s="73"/>
      <c r="N244" s="76">
        <v>1</v>
      </c>
      <c r="O244" s="77"/>
      <c r="P244" s="32">
        <f>MEDIAN(E237:E244)</f>
        <v>-6.0597002354712544</v>
      </c>
      <c r="Q244" s="34">
        <f>MEDIAN(G237:G244)</f>
        <v>887</v>
      </c>
      <c r="R244" s="32">
        <f>AVERAGE(P205:P244)</f>
        <v>-6.440029464742925</v>
      </c>
      <c r="S244" s="34">
        <f>AVERAGE(Q205:Q244)</f>
        <v>772.43562695085711</v>
      </c>
    </row>
    <row r="245" spans="1:19" x14ac:dyDescent="0.25">
      <c r="A245" s="83" t="s">
        <v>168</v>
      </c>
      <c r="B245" s="84" t="s">
        <v>182</v>
      </c>
      <c r="C245" s="84" t="s">
        <v>147</v>
      </c>
      <c r="D245" s="84" t="s">
        <v>183</v>
      </c>
      <c r="E245" s="55">
        <v>-4.639474906136476</v>
      </c>
      <c r="F245" s="56">
        <v>0.12802219588978153</v>
      </c>
      <c r="G245" s="57">
        <v>624.4</v>
      </c>
      <c r="H245" s="84" t="s">
        <v>30</v>
      </c>
      <c r="I245" s="83"/>
      <c r="J245" s="89"/>
      <c r="K245" s="83"/>
      <c r="L245" s="89"/>
      <c r="M245" s="83">
        <v>1</v>
      </c>
      <c r="N245" s="84">
        <v>1</v>
      </c>
      <c r="O245" s="89"/>
      <c r="P245" s="6"/>
      <c r="Q245" s="12"/>
      <c r="R245" s="6"/>
      <c r="S245" s="12"/>
    </row>
    <row r="246" spans="1:19" x14ac:dyDescent="0.25">
      <c r="A246" s="70"/>
      <c r="B246" s="4"/>
      <c r="C246" s="90" t="s">
        <v>171</v>
      </c>
      <c r="D246" s="4">
        <v>4.8</v>
      </c>
      <c r="E246" s="61">
        <v>-4.3245489114818181</v>
      </c>
      <c r="F246" s="62">
        <v>0.13111091916240233</v>
      </c>
      <c r="G246" s="63">
        <v>929.6</v>
      </c>
      <c r="H246" s="4"/>
      <c r="I246" s="70"/>
      <c r="J246" s="71"/>
      <c r="K246" s="70"/>
      <c r="L246" s="71"/>
      <c r="M246" s="70"/>
      <c r="N246" s="4"/>
      <c r="O246" s="71"/>
      <c r="P246" s="13"/>
      <c r="Q246" s="16"/>
      <c r="R246" s="13"/>
      <c r="S246" s="16"/>
    </row>
    <row r="247" spans="1:19" x14ac:dyDescent="0.25">
      <c r="A247" s="70"/>
      <c r="B247" s="4"/>
      <c r="C247" s="90"/>
      <c r="D247" s="4"/>
      <c r="E247" s="61">
        <v>-4.6256931183740191</v>
      </c>
      <c r="F247" s="62">
        <v>0.14121145566102064</v>
      </c>
      <c r="G247" s="63">
        <v>613.1</v>
      </c>
      <c r="H247" s="4"/>
      <c r="I247" s="70"/>
      <c r="J247" s="71"/>
      <c r="K247" s="70"/>
      <c r="L247" s="71"/>
      <c r="M247" s="70"/>
      <c r="N247" s="4"/>
      <c r="O247" s="71"/>
      <c r="P247" s="13"/>
      <c r="Q247" s="16"/>
      <c r="R247" s="13"/>
      <c r="S247" s="16"/>
    </row>
    <row r="248" spans="1:19" x14ac:dyDescent="0.25">
      <c r="A248" s="70"/>
      <c r="B248" s="4"/>
      <c r="C248" s="4"/>
      <c r="D248" s="4"/>
      <c r="E248" s="61">
        <v>-2.9758107864990002</v>
      </c>
      <c r="F248" s="62">
        <v>0.13348027983371324</v>
      </c>
      <c r="G248" s="63">
        <v>7.2</v>
      </c>
      <c r="H248" s="4"/>
      <c r="I248" s="70"/>
      <c r="J248" s="71"/>
      <c r="K248" s="70"/>
      <c r="L248" s="71"/>
      <c r="M248" s="70"/>
      <c r="N248" s="4"/>
      <c r="O248" s="71"/>
      <c r="P248" s="13"/>
      <c r="Q248" s="16"/>
      <c r="R248" s="13"/>
      <c r="S248" s="16"/>
    </row>
    <row r="249" spans="1:19" x14ac:dyDescent="0.25">
      <c r="A249" s="70"/>
      <c r="B249" s="4"/>
      <c r="C249" s="4"/>
      <c r="D249" s="4"/>
      <c r="E249" s="61">
        <v>-3.2644294474568625</v>
      </c>
      <c r="F249" s="62">
        <v>0.14280029982652137</v>
      </c>
      <c r="G249" s="63">
        <v>1383.1</v>
      </c>
      <c r="H249" s="4"/>
      <c r="I249" s="70"/>
      <c r="J249" s="71"/>
      <c r="K249" s="70"/>
      <c r="L249" s="71"/>
      <c r="M249" s="70"/>
      <c r="N249" s="4"/>
      <c r="O249" s="71"/>
      <c r="P249" s="13"/>
      <c r="Q249" s="16"/>
      <c r="R249" s="13"/>
      <c r="S249" s="16"/>
    </row>
    <row r="250" spans="1:19" x14ac:dyDescent="0.25">
      <c r="A250" s="70"/>
      <c r="B250" s="4"/>
      <c r="C250" s="4"/>
      <c r="D250" s="4"/>
      <c r="E250" s="61">
        <v>-5.1114332732026257</v>
      </c>
      <c r="F250" s="62">
        <v>0.14068571606903665</v>
      </c>
      <c r="G250" s="63">
        <v>1.3</v>
      </c>
      <c r="H250" s="4"/>
      <c r="I250" s="70"/>
      <c r="J250" s="71"/>
      <c r="K250" s="70"/>
      <c r="L250" s="71"/>
      <c r="M250" s="70"/>
      <c r="N250" s="4"/>
      <c r="O250" s="71"/>
      <c r="P250" s="13"/>
      <c r="Q250" s="16"/>
      <c r="R250" s="13"/>
      <c r="S250" s="16"/>
    </row>
    <row r="251" spans="1:19" x14ac:dyDescent="0.25">
      <c r="A251" s="70"/>
      <c r="B251" s="4"/>
      <c r="C251" s="4"/>
      <c r="D251" s="4"/>
      <c r="E251" s="61">
        <v>-5.2373999594326204</v>
      </c>
      <c r="F251" s="62">
        <v>0.1421142302767798</v>
      </c>
      <c r="G251" s="63">
        <v>60.5</v>
      </c>
      <c r="H251" s="4"/>
      <c r="I251" s="70"/>
      <c r="J251" s="71"/>
      <c r="K251" s="70"/>
      <c r="L251" s="71"/>
      <c r="M251" s="70"/>
      <c r="N251" s="4"/>
      <c r="O251" s="71"/>
      <c r="P251" s="13"/>
      <c r="Q251" s="16"/>
      <c r="R251" s="13"/>
      <c r="S251" s="16"/>
    </row>
    <row r="252" spans="1:19" x14ac:dyDescent="0.25">
      <c r="A252" s="70"/>
      <c r="B252" s="4"/>
      <c r="C252" s="4"/>
      <c r="D252" s="4"/>
      <c r="E252" s="61">
        <v>-5.1407879058208428</v>
      </c>
      <c r="F252" s="62">
        <v>0.13300490405830306</v>
      </c>
      <c r="G252" s="63">
        <v>46.6</v>
      </c>
      <c r="H252" s="4"/>
      <c r="I252" s="70"/>
      <c r="J252" s="71"/>
      <c r="K252" s="70"/>
      <c r="L252" s="71"/>
      <c r="M252" s="70"/>
      <c r="N252" s="4"/>
      <c r="O252" s="71"/>
      <c r="P252" s="13"/>
      <c r="Q252" s="16"/>
      <c r="R252" s="13"/>
      <c r="S252" s="16"/>
    </row>
    <row r="253" spans="1:19" x14ac:dyDescent="0.25">
      <c r="A253" s="70"/>
      <c r="B253" s="4"/>
      <c r="C253" s="4"/>
      <c r="D253" s="4"/>
      <c r="E253" s="61">
        <v>-5.2386326343124567</v>
      </c>
      <c r="F253" s="62">
        <v>0.14930456964891731</v>
      </c>
      <c r="G253" s="63">
        <v>11.6</v>
      </c>
      <c r="H253" s="4"/>
      <c r="I253" s="70"/>
      <c r="J253" s="71"/>
      <c r="K253" s="70"/>
      <c r="L253" s="71"/>
      <c r="M253" s="70"/>
      <c r="N253" s="4"/>
      <c r="O253" s="71"/>
      <c r="P253" s="13"/>
      <c r="Q253" s="16"/>
      <c r="R253" s="13"/>
      <c r="S253" s="16"/>
    </row>
    <row r="254" spans="1:19" x14ac:dyDescent="0.25">
      <c r="A254" s="70"/>
      <c r="B254" s="4"/>
      <c r="C254" s="4"/>
      <c r="D254" s="4"/>
      <c r="E254" s="61">
        <v>-5.2994062052781343</v>
      </c>
      <c r="F254" s="62">
        <v>0.14626949086889721</v>
      </c>
      <c r="G254" s="63">
        <v>18.899999999999999</v>
      </c>
      <c r="H254" s="4"/>
      <c r="I254" s="81">
        <f>AVERAGE(E245:E254)</f>
        <v>-4.585761714799486</v>
      </c>
      <c r="J254" s="100">
        <f>AVERAGE(G245:G254)</f>
        <v>369.63</v>
      </c>
      <c r="K254" s="81">
        <f>MAX(E245:E254)-MIN(E245:E254)</f>
        <v>2.3235954187791341</v>
      </c>
      <c r="L254" s="100">
        <f>MAX(G245:G254)-MIN(G245:G254)</f>
        <v>1381.8</v>
      </c>
      <c r="M254" s="81"/>
      <c r="N254" s="4"/>
      <c r="O254" s="71"/>
      <c r="P254" s="17">
        <f>MEDIAN(E245:E254)</f>
        <v>-4.8754540896695513</v>
      </c>
      <c r="Q254" s="19">
        <f>MEDIAN(G245:G254)</f>
        <v>53.55</v>
      </c>
      <c r="R254" s="13"/>
      <c r="S254" s="16"/>
    </row>
    <row r="255" spans="1:19" x14ac:dyDescent="0.25">
      <c r="A255" s="70" t="s">
        <v>168</v>
      </c>
      <c r="B255" s="4" t="s">
        <v>184</v>
      </c>
      <c r="C255" s="4" t="s">
        <v>147</v>
      </c>
      <c r="D255" s="84" t="s">
        <v>183</v>
      </c>
      <c r="E255" s="14">
        <v>-4.9796305768551319</v>
      </c>
      <c r="F255" s="14">
        <v>0.14521556687227305</v>
      </c>
      <c r="G255" s="93">
        <v>690.0074016960001</v>
      </c>
      <c r="H255" s="4" t="s">
        <v>25</v>
      </c>
      <c r="I255" s="70"/>
      <c r="J255" s="100"/>
      <c r="K255" s="70"/>
      <c r="L255" s="100"/>
      <c r="M255" s="70"/>
      <c r="N255" s="4"/>
      <c r="O255" s="71"/>
      <c r="P255" s="13"/>
      <c r="Q255" s="16"/>
      <c r="R255" s="13"/>
      <c r="S255" s="16"/>
    </row>
    <row r="256" spans="1:19" x14ac:dyDescent="0.25">
      <c r="A256" s="70"/>
      <c r="B256" s="4"/>
      <c r="C256" s="90" t="s">
        <v>171</v>
      </c>
      <c r="D256" s="4">
        <v>2.9</v>
      </c>
      <c r="E256" s="14">
        <v>-4.9917602752906909</v>
      </c>
      <c r="F256" s="14">
        <v>0.13119997215697266</v>
      </c>
      <c r="G256" s="93">
        <v>666.29867100799993</v>
      </c>
      <c r="H256" s="4"/>
      <c r="I256" s="70"/>
      <c r="J256" s="100"/>
      <c r="K256" s="70"/>
      <c r="L256" s="100"/>
      <c r="M256" s="70"/>
      <c r="N256" s="4"/>
      <c r="O256" s="71"/>
      <c r="P256" s="13"/>
      <c r="Q256" s="16"/>
      <c r="R256" s="13"/>
      <c r="S256" s="16"/>
    </row>
    <row r="257" spans="1:19" x14ac:dyDescent="0.25">
      <c r="A257" s="70"/>
      <c r="B257" s="4"/>
      <c r="C257" s="90"/>
      <c r="D257" s="4"/>
      <c r="E257" s="14">
        <v>-5.1854841790599515</v>
      </c>
      <c r="F257" s="14">
        <v>0.13829310710973414</v>
      </c>
      <c r="G257" s="93">
        <v>612.19307049600002</v>
      </c>
      <c r="H257" s="4"/>
      <c r="I257" s="70"/>
      <c r="J257" s="100"/>
      <c r="K257" s="70"/>
      <c r="L257" s="100"/>
      <c r="M257" s="70"/>
      <c r="N257" s="4"/>
      <c r="O257" s="71"/>
      <c r="P257" s="13"/>
      <c r="Q257" s="16"/>
      <c r="R257" s="13"/>
      <c r="S257" s="16"/>
    </row>
    <row r="258" spans="1:19" x14ac:dyDescent="0.25">
      <c r="A258" s="70"/>
      <c r="B258" s="4"/>
      <c r="C258" s="4"/>
      <c r="D258" s="4"/>
      <c r="E258" s="14">
        <v>-5.0108125179679774</v>
      </c>
      <c r="F258" s="14">
        <v>0.12530136133531669</v>
      </c>
      <c r="G258" s="93">
        <v>561.08254131199999</v>
      </c>
      <c r="H258" s="4"/>
      <c r="I258" s="70"/>
      <c r="J258" s="100"/>
      <c r="K258" s="70"/>
      <c r="L258" s="100"/>
      <c r="M258" s="70"/>
      <c r="N258" s="4"/>
      <c r="O258" s="71"/>
      <c r="P258" s="13"/>
      <c r="Q258" s="16"/>
      <c r="R258" s="13"/>
      <c r="S258" s="16"/>
    </row>
    <row r="259" spans="1:19" x14ac:dyDescent="0.25">
      <c r="A259" s="70"/>
      <c r="B259" s="4"/>
      <c r="C259" s="4"/>
      <c r="D259" s="4"/>
      <c r="E259" s="14">
        <v>-4.9147405246936504</v>
      </c>
      <c r="F259" s="14">
        <v>0.12874060654478212</v>
      </c>
      <c r="G259" s="93">
        <v>503.92118937599997</v>
      </c>
      <c r="H259" s="4"/>
      <c r="I259" s="70"/>
      <c r="J259" s="100"/>
      <c r="K259" s="70"/>
      <c r="L259" s="100"/>
      <c r="M259" s="70"/>
      <c r="N259" s="4"/>
      <c r="O259" s="71"/>
      <c r="P259" s="13"/>
      <c r="Q259" s="16"/>
      <c r="R259" s="13"/>
      <c r="S259" s="16"/>
    </row>
    <row r="260" spans="1:19" x14ac:dyDescent="0.25">
      <c r="A260" s="70"/>
      <c r="B260" s="4"/>
      <c r="C260" s="4"/>
      <c r="D260" s="4"/>
      <c r="E260" s="14">
        <v>-4.7547049547191911</v>
      </c>
      <c r="F260" s="14">
        <v>0.13196561475028107</v>
      </c>
      <c r="G260" s="93">
        <v>458.68224867200001</v>
      </c>
      <c r="H260" s="4" t="s">
        <v>26</v>
      </c>
      <c r="I260" s="81">
        <f>AVERAGE(E255:E260)</f>
        <v>-4.9728555047644329</v>
      </c>
      <c r="J260" s="100">
        <f>AVERAGE(G255:G260)</f>
        <v>582.03085376000001</v>
      </c>
      <c r="K260" s="81">
        <f>MAX(E255:E260)-MIN(E255:E260)</f>
        <v>0.43077922434076044</v>
      </c>
      <c r="L260" s="100">
        <f>MAX(G255:G260)-MIN(G255:G260)</f>
        <v>231.32515302400009</v>
      </c>
      <c r="M260" s="81"/>
      <c r="N260" s="4"/>
      <c r="O260" s="71"/>
      <c r="P260" s="17">
        <f>MEDIAN(E255:E260)</f>
        <v>-4.9856954260729118</v>
      </c>
      <c r="Q260" s="19">
        <f>MEDIAN(G255:G260)</f>
        <v>586.63780590400006</v>
      </c>
      <c r="R260" s="13"/>
      <c r="S260" s="16"/>
    </row>
    <row r="261" spans="1:19" x14ac:dyDescent="0.25">
      <c r="A261" s="70" t="s">
        <v>168</v>
      </c>
      <c r="B261" s="4" t="s">
        <v>185</v>
      </c>
      <c r="C261" s="4" t="s">
        <v>147</v>
      </c>
      <c r="D261" s="84" t="s">
        <v>183</v>
      </c>
      <c r="E261" s="61">
        <v>-14.529490156782177</v>
      </c>
      <c r="F261" s="62">
        <v>0.12411362887975839</v>
      </c>
      <c r="G261" s="63">
        <v>4.8</v>
      </c>
      <c r="H261" s="4" t="s">
        <v>25</v>
      </c>
      <c r="I261" s="70"/>
      <c r="J261" s="100"/>
      <c r="K261" s="70"/>
      <c r="L261" s="100"/>
      <c r="M261" s="70">
        <v>1</v>
      </c>
      <c r="N261" s="4"/>
      <c r="O261" s="71">
        <v>1</v>
      </c>
      <c r="P261" s="13"/>
      <c r="Q261" s="16"/>
      <c r="R261" s="13"/>
      <c r="S261" s="16"/>
    </row>
    <row r="262" spans="1:19" x14ac:dyDescent="0.25">
      <c r="A262" s="70"/>
      <c r="B262" s="4"/>
      <c r="C262" s="90" t="s">
        <v>171</v>
      </c>
      <c r="D262" s="4">
        <v>3.12</v>
      </c>
      <c r="E262" s="61">
        <v>-13.7275379106222</v>
      </c>
      <c r="F262" s="62">
        <v>0.12397136488631719</v>
      </c>
      <c r="G262" s="63">
        <v>1.2</v>
      </c>
      <c r="H262" s="4"/>
      <c r="I262" s="70"/>
      <c r="J262" s="100"/>
      <c r="K262" s="70"/>
      <c r="L262" s="100"/>
      <c r="M262" s="70"/>
      <c r="N262" s="4"/>
      <c r="O262" s="71"/>
      <c r="P262" s="13"/>
      <c r="Q262" s="16"/>
      <c r="R262" s="13"/>
      <c r="S262" s="16"/>
    </row>
    <row r="263" spans="1:19" x14ac:dyDescent="0.25">
      <c r="A263" s="70"/>
      <c r="B263" s="4"/>
      <c r="C263" s="90"/>
      <c r="D263" s="4"/>
      <c r="E263" s="61">
        <v>-17.089536730406586</v>
      </c>
      <c r="F263" s="62">
        <v>0.15588998705938878</v>
      </c>
      <c r="G263" s="63">
        <v>51</v>
      </c>
      <c r="H263" s="4"/>
      <c r="I263" s="70"/>
      <c r="J263" s="100"/>
      <c r="K263" s="70"/>
      <c r="L263" s="100"/>
      <c r="M263" s="70"/>
      <c r="N263" s="4"/>
      <c r="O263" s="71"/>
      <c r="P263" s="13"/>
      <c r="Q263" s="16"/>
      <c r="R263" s="13"/>
      <c r="S263" s="16"/>
    </row>
    <row r="264" spans="1:19" x14ac:dyDescent="0.25">
      <c r="A264" s="70"/>
      <c r="B264" s="4"/>
      <c r="C264" s="4"/>
      <c r="D264" s="4"/>
      <c r="E264" s="61">
        <v>-16.933308027856974</v>
      </c>
      <c r="F264" s="62">
        <v>0.13488777152980028</v>
      </c>
      <c r="G264" s="63">
        <v>56.7</v>
      </c>
      <c r="H264" s="4"/>
      <c r="I264" s="70"/>
      <c r="J264" s="100"/>
      <c r="K264" s="70"/>
      <c r="L264" s="100"/>
      <c r="M264" s="70"/>
      <c r="N264" s="4"/>
      <c r="O264" s="71"/>
      <c r="P264" s="13"/>
      <c r="Q264" s="16"/>
      <c r="R264" s="13"/>
      <c r="S264" s="16"/>
    </row>
    <row r="265" spans="1:19" x14ac:dyDescent="0.25">
      <c r="A265" s="70"/>
      <c r="B265" s="4"/>
      <c r="C265" s="4"/>
      <c r="D265" s="4"/>
      <c r="E265" s="61">
        <v>-12.211076904394158</v>
      </c>
      <c r="F265" s="62">
        <v>0.14031318478073398</v>
      </c>
      <c r="G265" s="63">
        <v>1.7</v>
      </c>
      <c r="H265" s="4"/>
      <c r="I265" s="70"/>
      <c r="J265" s="100"/>
      <c r="K265" s="70"/>
      <c r="L265" s="100"/>
      <c r="M265" s="70"/>
      <c r="N265" s="4"/>
      <c r="O265" s="71"/>
      <c r="P265" s="13"/>
      <c r="Q265" s="16"/>
      <c r="R265" s="13"/>
      <c r="S265" s="16"/>
    </row>
    <row r="266" spans="1:19" x14ac:dyDescent="0.25">
      <c r="A266" s="70"/>
      <c r="B266" s="4"/>
      <c r="C266" s="4"/>
      <c r="D266" s="4"/>
      <c r="E266" s="61">
        <v>-4.9563552953924006</v>
      </c>
      <c r="F266" s="62">
        <v>0.12679273986287384</v>
      </c>
      <c r="G266" s="63">
        <v>645.79999999999995</v>
      </c>
      <c r="H266" s="4"/>
      <c r="I266" s="70"/>
      <c r="J266" s="100"/>
      <c r="K266" s="70"/>
      <c r="L266" s="100"/>
      <c r="M266" s="70"/>
      <c r="N266" s="4"/>
      <c r="O266" s="71"/>
      <c r="P266" s="13"/>
      <c r="Q266" s="16"/>
      <c r="R266" s="13"/>
      <c r="S266" s="16"/>
    </row>
    <row r="267" spans="1:19" x14ac:dyDescent="0.25">
      <c r="A267" s="70"/>
      <c r="B267" s="4"/>
      <c r="C267" s="4"/>
      <c r="D267" s="4"/>
      <c r="E267" s="61">
        <v>-5.230911169231578</v>
      </c>
      <c r="F267" s="62">
        <v>0.12726438839299703</v>
      </c>
      <c r="G267" s="63">
        <v>685.4</v>
      </c>
      <c r="H267" s="4" t="s">
        <v>26</v>
      </c>
      <c r="I267" s="81">
        <f>AVERAGE(E261:E267)</f>
        <v>-12.096888027812296</v>
      </c>
      <c r="J267" s="100">
        <f>AVERAGE(G261:G267)</f>
        <v>206.65714285714284</v>
      </c>
      <c r="K267" s="81">
        <f>MAX(E261:E267)-MIN(E261:E267)</f>
        <v>12.133181435014185</v>
      </c>
      <c r="L267" s="100">
        <f>MAX(G261:G267)-MIN(G261:G267)</f>
        <v>684.19999999999993</v>
      </c>
      <c r="M267" s="81"/>
      <c r="N267" s="4"/>
      <c r="O267" s="71"/>
      <c r="P267" s="17">
        <f>MEDIAN(E261:E267)</f>
        <v>-13.7275379106222</v>
      </c>
      <c r="Q267" s="19">
        <f>MEDIAN(G261:G267)</f>
        <v>51</v>
      </c>
      <c r="R267" s="13"/>
      <c r="S267" s="16"/>
    </row>
    <row r="268" spans="1:19" x14ac:dyDescent="0.25">
      <c r="A268" s="70" t="s">
        <v>168</v>
      </c>
      <c r="B268" s="4" t="s">
        <v>186</v>
      </c>
      <c r="C268" s="4" t="s">
        <v>147</v>
      </c>
      <c r="D268" s="84" t="s">
        <v>183</v>
      </c>
      <c r="E268" s="61">
        <v>-6.7138286499298649</v>
      </c>
      <c r="F268" s="62">
        <v>0.13916559733417019</v>
      </c>
      <c r="G268" s="63">
        <v>2660.6</v>
      </c>
      <c r="H268" s="4" t="s">
        <v>25</v>
      </c>
      <c r="I268" s="70"/>
      <c r="J268" s="100"/>
      <c r="K268" s="70"/>
      <c r="L268" s="100"/>
      <c r="M268" s="70">
        <v>1</v>
      </c>
      <c r="N268" s="4"/>
      <c r="O268" s="71">
        <v>1</v>
      </c>
      <c r="P268" s="13"/>
      <c r="Q268" s="16"/>
      <c r="R268" s="13"/>
      <c r="S268" s="16"/>
    </row>
    <row r="269" spans="1:19" x14ac:dyDescent="0.25">
      <c r="A269" s="70"/>
      <c r="B269" s="4"/>
      <c r="C269" s="90" t="s">
        <v>171</v>
      </c>
      <c r="D269" s="4">
        <v>3.46</v>
      </c>
      <c r="E269" s="61">
        <v>-7.9463604309856217</v>
      </c>
      <c r="F269" s="62">
        <v>0.13749376632270136</v>
      </c>
      <c r="G269" s="63">
        <v>888.7</v>
      </c>
      <c r="H269" s="4"/>
      <c r="I269" s="70"/>
      <c r="J269" s="100"/>
      <c r="K269" s="70"/>
      <c r="L269" s="100"/>
      <c r="M269" s="70"/>
      <c r="N269" s="4"/>
      <c r="O269" s="71"/>
      <c r="P269" s="13"/>
      <c r="Q269" s="16"/>
      <c r="R269" s="13"/>
      <c r="S269" s="16"/>
    </row>
    <row r="270" spans="1:19" x14ac:dyDescent="0.25">
      <c r="A270" s="70"/>
      <c r="B270" s="4"/>
      <c r="C270" s="4"/>
      <c r="D270" s="4"/>
      <c r="E270" s="61">
        <v>-4.0157792494106559</v>
      </c>
      <c r="F270" s="62">
        <v>0.1346689260915212</v>
      </c>
      <c r="G270" s="63">
        <v>144.5</v>
      </c>
      <c r="H270" s="4"/>
      <c r="I270" s="70"/>
      <c r="J270" s="100"/>
      <c r="K270" s="70"/>
      <c r="L270" s="100"/>
      <c r="M270" s="70"/>
      <c r="N270" s="4"/>
      <c r="O270" s="71"/>
      <c r="P270" s="13"/>
      <c r="Q270" s="16"/>
      <c r="R270" s="13"/>
      <c r="S270" s="16"/>
    </row>
    <row r="271" spans="1:19" x14ac:dyDescent="0.25">
      <c r="A271" s="70"/>
      <c r="B271" s="4"/>
      <c r="C271" s="4"/>
      <c r="D271" s="4"/>
      <c r="E271" s="61">
        <v>-4.8961068732775725</v>
      </c>
      <c r="F271" s="62">
        <v>0.13391613692399584</v>
      </c>
      <c r="G271" s="63">
        <v>1230.2</v>
      </c>
      <c r="H271" s="4"/>
      <c r="I271" s="70"/>
      <c r="J271" s="100"/>
      <c r="K271" s="70"/>
      <c r="L271" s="100"/>
      <c r="M271" s="101"/>
      <c r="N271" s="102"/>
      <c r="O271" s="103"/>
      <c r="P271" s="13"/>
      <c r="Q271" s="16"/>
      <c r="R271" s="13"/>
      <c r="S271" s="16"/>
    </row>
    <row r="272" spans="1:19" x14ac:dyDescent="0.25">
      <c r="A272" s="70"/>
      <c r="B272" s="4"/>
      <c r="C272" s="4"/>
      <c r="D272" s="4"/>
      <c r="E272" s="61">
        <v>-4.5027071661933871</v>
      </c>
      <c r="F272" s="62">
        <v>0.14091294394860396</v>
      </c>
      <c r="G272" s="63">
        <v>211.6</v>
      </c>
      <c r="H272" s="4"/>
      <c r="I272" s="70"/>
      <c r="J272" s="100"/>
      <c r="K272" s="70"/>
      <c r="L272" s="100"/>
      <c r="M272" s="70"/>
      <c r="N272" s="4"/>
      <c r="O272" s="71"/>
      <c r="P272" s="13"/>
      <c r="Q272" s="16"/>
      <c r="R272" s="13"/>
      <c r="S272" s="16"/>
    </row>
    <row r="273" spans="1:19" x14ac:dyDescent="0.25">
      <c r="A273" s="70"/>
      <c r="B273" s="4"/>
      <c r="C273" s="4"/>
      <c r="D273" s="4"/>
      <c r="E273" s="61">
        <v>-3.8650312980736956</v>
      </c>
      <c r="F273" s="62">
        <v>0.13905674831884859</v>
      </c>
      <c r="G273" s="63">
        <v>1073.2</v>
      </c>
      <c r="H273" s="4"/>
      <c r="I273" s="70"/>
      <c r="J273" s="100"/>
      <c r="K273" s="70"/>
      <c r="L273" s="100"/>
      <c r="M273" s="70"/>
      <c r="N273" s="4"/>
      <c r="O273" s="71"/>
      <c r="P273" s="13"/>
      <c r="Q273" s="16"/>
      <c r="R273" s="13"/>
      <c r="S273" s="16"/>
    </row>
    <row r="274" spans="1:19" x14ac:dyDescent="0.25">
      <c r="A274" s="70"/>
      <c r="B274" s="4"/>
      <c r="C274" s="4"/>
      <c r="D274" s="4"/>
      <c r="E274" s="61">
        <v>-3.7877948942387496</v>
      </c>
      <c r="F274" s="62">
        <v>0.1274591620766683</v>
      </c>
      <c r="G274" s="63">
        <v>905.3</v>
      </c>
      <c r="H274" s="4"/>
      <c r="I274" s="70"/>
      <c r="J274" s="100"/>
      <c r="K274" s="70"/>
      <c r="L274" s="100"/>
      <c r="M274" s="70"/>
      <c r="N274" s="4"/>
      <c r="O274" s="71"/>
      <c r="P274" s="13"/>
      <c r="Q274" s="16"/>
      <c r="R274" s="13"/>
      <c r="S274" s="16"/>
    </row>
    <row r="275" spans="1:19" x14ac:dyDescent="0.25">
      <c r="A275" s="70"/>
      <c r="B275" s="4"/>
      <c r="C275" s="4"/>
      <c r="D275" s="4"/>
      <c r="E275" s="61">
        <v>-5.1753926901998426</v>
      </c>
      <c r="F275" s="62">
        <v>0.1433312302775972</v>
      </c>
      <c r="G275" s="63">
        <v>1295.8</v>
      </c>
      <c r="H275" s="4"/>
      <c r="I275" s="70"/>
      <c r="J275" s="100"/>
      <c r="K275" s="70"/>
      <c r="L275" s="100"/>
      <c r="M275" s="70"/>
      <c r="N275" s="4"/>
      <c r="O275" s="71"/>
      <c r="P275" s="13"/>
      <c r="Q275" s="16"/>
      <c r="R275" s="13"/>
      <c r="S275" s="16"/>
    </row>
    <row r="276" spans="1:19" x14ac:dyDescent="0.25">
      <c r="A276" s="70"/>
      <c r="B276" s="4"/>
      <c r="C276" s="4"/>
      <c r="D276" s="4"/>
      <c r="E276" s="61">
        <v>-5.0659091877389706</v>
      </c>
      <c r="F276" s="62">
        <v>0.12672033136952254</v>
      </c>
      <c r="G276" s="63">
        <v>807.7</v>
      </c>
      <c r="H276" s="4"/>
      <c r="I276" s="70"/>
      <c r="J276" s="100"/>
      <c r="K276" s="70"/>
      <c r="L276" s="100"/>
      <c r="M276" s="70"/>
      <c r="N276" s="4"/>
      <c r="O276" s="71"/>
      <c r="P276" s="13"/>
      <c r="Q276" s="16"/>
      <c r="R276" s="13"/>
      <c r="S276" s="16"/>
    </row>
    <row r="277" spans="1:19" x14ac:dyDescent="0.25">
      <c r="A277" s="70"/>
      <c r="B277" s="4"/>
      <c r="C277" s="4"/>
      <c r="D277" s="4"/>
      <c r="E277" s="61">
        <v>-5.1552247717718824</v>
      </c>
      <c r="F277" s="62">
        <v>0.13947270601703976</v>
      </c>
      <c r="G277" s="63">
        <v>825.9</v>
      </c>
      <c r="H277" s="4" t="s">
        <v>26</v>
      </c>
      <c r="I277" s="81">
        <f>AVERAGE(E268:E277)</f>
        <v>-5.1124135211820247</v>
      </c>
      <c r="J277" s="100">
        <f>AVERAGE(G268:G277)</f>
        <v>1004.35</v>
      </c>
      <c r="K277" s="81">
        <f>MAX(E268:E277)-MIN(E268:E277)</f>
        <v>4.1585655367468721</v>
      </c>
      <c r="L277" s="100">
        <f>MAX(G268:G277)-MIN(G268:G277)</f>
        <v>2516.1</v>
      </c>
      <c r="M277" s="81"/>
      <c r="N277" s="4"/>
      <c r="O277" s="71"/>
      <c r="P277" s="17">
        <f>MEDIAN(E268:E277)</f>
        <v>-4.9810080305082716</v>
      </c>
      <c r="Q277" s="19">
        <f>MEDIAN(G268:G277)</f>
        <v>897</v>
      </c>
      <c r="R277" s="13"/>
      <c r="S277" s="16"/>
    </row>
    <row r="278" spans="1:19" x14ac:dyDescent="0.25">
      <c r="A278" s="70" t="s">
        <v>168</v>
      </c>
      <c r="B278" s="4" t="s">
        <v>187</v>
      </c>
      <c r="C278" s="4" t="s">
        <v>147</v>
      </c>
      <c r="D278" s="84" t="s">
        <v>183</v>
      </c>
      <c r="E278" s="61">
        <v>-5.1110528615814221</v>
      </c>
      <c r="F278" s="62">
        <v>0.15816848429320551</v>
      </c>
      <c r="G278" s="63">
        <v>1051.3</v>
      </c>
      <c r="H278" s="4" t="s">
        <v>25</v>
      </c>
      <c r="I278" s="70"/>
      <c r="J278" s="100"/>
      <c r="K278" s="70"/>
      <c r="L278" s="100"/>
      <c r="M278" s="70"/>
      <c r="N278" s="4"/>
      <c r="O278" s="71"/>
      <c r="P278" s="13"/>
      <c r="Q278" s="16"/>
      <c r="R278" s="13"/>
      <c r="S278" s="16"/>
    </row>
    <row r="279" spans="1:19" x14ac:dyDescent="0.25">
      <c r="A279" s="70"/>
      <c r="B279" s="4"/>
      <c r="C279" s="90" t="s">
        <v>171</v>
      </c>
      <c r="D279" s="4">
        <v>4.82</v>
      </c>
      <c r="E279" s="61">
        <v>-4.8889473213079571</v>
      </c>
      <c r="F279" s="62">
        <v>0.13776900367648015</v>
      </c>
      <c r="G279" s="63">
        <v>963</v>
      </c>
      <c r="H279" s="4"/>
      <c r="I279" s="70"/>
      <c r="J279" s="100"/>
      <c r="K279" s="70"/>
      <c r="L279" s="100"/>
      <c r="M279" s="70"/>
      <c r="N279" s="4"/>
      <c r="O279" s="71"/>
      <c r="P279" s="13"/>
      <c r="Q279" s="16"/>
      <c r="R279" s="13"/>
      <c r="S279" s="16"/>
    </row>
    <row r="280" spans="1:19" x14ac:dyDescent="0.25">
      <c r="A280" s="70"/>
      <c r="B280" s="4"/>
      <c r="C280" s="4"/>
      <c r="D280" s="4"/>
      <c r="E280" s="61">
        <v>-4.8932959993837066</v>
      </c>
      <c r="F280" s="62">
        <v>0.13314827287454237</v>
      </c>
      <c r="G280" s="63">
        <v>960.8</v>
      </c>
      <c r="H280" s="4"/>
      <c r="I280" s="70"/>
      <c r="J280" s="100"/>
      <c r="K280" s="70"/>
      <c r="L280" s="100"/>
      <c r="M280" s="70"/>
      <c r="N280" s="4"/>
      <c r="O280" s="71"/>
      <c r="P280" s="13"/>
      <c r="Q280" s="16"/>
      <c r="R280" s="13"/>
      <c r="S280" s="16"/>
    </row>
    <row r="281" spans="1:19" x14ac:dyDescent="0.25">
      <c r="A281" s="70"/>
      <c r="B281" s="4"/>
      <c r="C281" s="4"/>
      <c r="D281" s="4"/>
      <c r="E281" s="61">
        <v>-4.8537524360668938</v>
      </c>
      <c r="F281" s="62">
        <v>0.15585872241952453</v>
      </c>
      <c r="G281" s="63">
        <v>1315.9</v>
      </c>
      <c r="H281" s="4"/>
      <c r="I281" s="70"/>
      <c r="J281" s="100"/>
      <c r="K281" s="70"/>
      <c r="L281" s="100"/>
      <c r="M281" s="70"/>
      <c r="N281" s="4"/>
      <c r="O281" s="71"/>
      <c r="P281" s="13"/>
      <c r="Q281" s="16"/>
      <c r="R281" s="13"/>
      <c r="S281" s="16"/>
    </row>
    <row r="282" spans="1:19" x14ac:dyDescent="0.25">
      <c r="A282" s="70"/>
      <c r="B282" s="4"/>
      <c r="C282" s="4"/>
      <c r="D282" s="4"/>
      <c r="E282" s="61">
        <v>-4.6821381976416276</v>
      </c>
      <c r="F282" s="62">
        <v>0.13338045479415039</v>
      </c>
      <c r="G282" s="63">
        <v>1419.4</v>
      </c>
      <c r="H282" s="4"/>
      <c r="I282" s="70"/>
      <c r="J282" s="100"/>
      <c r="K282" s="70"/>
      <c r="L282" s="100"/>
      <c r="M282" s="70"/>
      <c r="N282" s="4"/>
      <c r="O282" s="71"/>
      <c r="P282" s="13"/>
      <c r="Q282" s="16"/>
      <c r="R282" s="13"/>
      <c r="S282" s="16"/>
    </row>
    <row r="283" spans="1:19" x14ac:dyDescent="0.25">
      <c r="A283" s="70"/>
      <c r="B283" s="4"/>
      <c r="C283" s="4"/>
      <c r="D283" s="4"/>
      <c r="E283" s="61">
        <v>-5.2645033045528589</v>
      </c>
      <c r="F283" s="62">
        <v>0.14391174701033407</v>
      </c>
      <c r="G283" s="63">
        <v>1055.8</v>
      </c>
      <c r="H283" s="4"/>
      <c r="I283" s="70"/>
      <c r="J283" s="100"/>
      <c r="K283" s="70"/>
      <c r="L283" s="100"/>
      <c r="M283" s="70"/>
      <c r="N283" s="4"/>
      <c r="O283" s="71"/>
      <c r="P283" s="13"/>
      <c r="Q283" s="16"/>
      <c r="R283" s="13"/>
      <c r="S283" s="16"/>
    </row>
    <row r="284" spans="1:19" x14ac:dyDescent="0.25">
      <c r="A284" s="70"/>
      <c r="B284" s="4"/>
      <c r="C284" s="4"/>
      <c r="D284" s="4"/>
      <c r="E284" s="61">
        <v>-6.280677187690431</v>
      </c>
      <c r="F284" s="62">
        <v>0.1254741256235723</v>
      </c>
      <c r="G284" s="63">
        <v>1135.7</v>
      </c>
      <c r="H284" s="4"/>
      <c r="I284" s="70"/>
      <c r="J284" s="100"/>
      <c r="K284" s="70"/>
      <c r="L284" s="100"/>
      <c r="M284" s="70"/>
      <c r="N284" s="4"/>
      <c r="O284" s="71"/>
      <c r="P284" s="13"/>
      <c r="Q284" s="16"/>
      <c r="R284" s="13"/>
      <c r="S284" s="16"/>
    </row>
    <row r="285" spans="1:19" x14ac:dyDescent="0.25">
      <c r="A285" s="70"/>
      <c r="B285" s="4"/>
      <c r="C285" s="4"/>
      <c r="D285" s="4"/>
      <c r="E285" s="61">
        <v>-5.3400183904838139</v>
      </c>
      <c r="F285" s="62">
        <v>0.14488022206790821</v>
      </c>
      <c r="G285" s="63">
        <v>893.2</v>
      </c>
      <c r="H285" s="4"/>
      <c r="I285" s="70"/>
      <c r="J285" s="100"/>
      <c r="K285" s="70"/>
      <c r="L285" s="100"/>
      <c r="M285" s="70"/>
      <c r="N285" s="4"/>
      <c r="O285" s="71"/>
      <c r="P285" s="13"/>
      <c r="Q285" s="16"/>
      <c r="R285" s="13"/>
      <c r="S285" s="16"/>
    </row>
    <row r="286" spans="1:19" x14ac:dyDescent="0.25">
      <c r="A286" s="70"/>
      <c r="B286" s="4"/>
      <c r="C286" s="4"/>
      <c r="D286" s="4"/>
      <c r="E286" s="61">
        <v>-5.3931844386014838</v>
      </c>
      <c r="F286" s="62">
        <v>0.126154486849686</v>
      </c>
      <c r="G286" s="63">
        <v>1161.3</v>
      </c>
      <c r="H286" s="4"/>
      <c r="I286" s="70"/>
      <c r="J286" s="100"/>
      <c r="K286" s="70"/>
      <c r="L286" s="100"/>
      <c r="M286" s="70"/>
      <c r="N286" s="4"/>
      <c r="O286" s="71"/>
      <c r="P286" s="13"/>
      <c r="Q286" s="16"/>
      <c r="R286" s="13"/>
      <c r="S286" s="16"/>
    </row>
    <row r="287" spans="1:19" x14ac:dyDescent="0.25">
      <c r="A287" s="70"/>
      <c r="B287" s="4"/>
      <c r="C287" s="4"/>
      <c r="D287" s="4"/>
      <c r="E287" s="61">
        <v>-5.6233899363593576</v>
      </c>
      <c r="F287" s="62">
        <v>0.13116230734341935</v>
      </c>
      <c r="G287" s="63">
        <v>908</v>
      </c>
      <c r="H287" s="4" t="s">
        <v>26</v>
      </c>
      <c r="I287" s="81">
        <f>AVERAGE(E278:E287)</f>
        <v>-5.2330960073669557</v>
      </c>
      <c r="J287" s="100">
        <f>AVERAGE(G278:G287)</f>
        <v>1086.44</v>
      </c>
      <c r="K287" s="81">
        <f>MAX(E278:E287)-MIN(E278:E287)</f>
        <v>1.5985389900488034</v>
      </c>
      <c r="L287" s="100">
        <f>MAX(G278:G287)-MIN(G278:G287)</f>
        <v>526.20000000000005</v>
      </c>
      <c r="M287" s="81"/>
      <c r="N287" s="4"/>
      <c r="O287" s="71"/>
      <c r="P287" s="17">
        <f>MEDIAN(E278:E287)</f>
        <v>-5.1877780830671405</v>
      </c>
      <c r="Q287" s="19">
        <f>MEDIAN(G278:G287)</f>
        <v>1053.55</v>
      </c>
      <c r="R287" s="13"/>
      <c r="S287" s="16"/>
    </row>
    <row r="288" spans="1:19" x14ac:dyDescent="0.25">
      <c r="A288" s="70" t="s">
        <v>168</v>
      </c>
      <c r="B288" s="4" t="s">
        <v>188</v>
      </c>
      <c r="C288" s="4" t="s">
        <v>147</v>
      </c>
      <c r="D288" s="84" t="s">
        <v>183</v>
      </c>
      <c r="E288" s="61">
        <v>-5.5133203197617053</v>
      </c>
      <c r="F288" s="62">
        <v>0.13505468234330714</v>
      </c>
      <c r="G288" s="63">
        <v>1131.4000000000001</v>
      </c>
      <c r="H288" s="4" t="s">
        <v>25</v>
      </c>
      <c r="I288" s="70"/>
      <c r="J288" s="100"/>
      <c r="K288" s="70"/>
      <c r="L288" s="100"/>
      <c r="M288" s="70"/>
      <c r="N288" s="4"/>
      <c r="O288" s="71"/>
      <c r="P288" s="13"/>
      <c r="Q288" s="16"/>
      <c r="R288" s="13"/>
      <c r="S288" s="16"/>
    </row>
    <row r="289" spans="1:19" x14ac:dyDescent="0.25">
      <c r="A289" s="70"/>
      <c r="B289" s="4"/>
      <c r="C289" s="90" t="s">
        <v>171</v>
      </c>
      <c r="D289" s="4">
        <v>3.34</v>
      </c>
      <c r="E289" s="61">
        <v>-5.395016839453648</v>
      </c>
      <c r="F289" s="62">
        <v>0.13283772218637446</v>
      </c>
      <c r="G289" s="63">
        <v>1145.5</v>
      </c>
      <c r="H289" s="4"/>
      <c r="I289" s="70"/>
      <c r="J289" s="100"/>
      <c r="K289" s="70"/>
      <c r="L289" s="100"/>
      <c r="M289" s="70"/>
      <c r="N289" s="4"/>
      <c r="O289" s="71"/>
      <c r="P289" s="13"/>
      <c r="Q289" s="16"/>
      <c r="R289" s="13"/>
      <c r="S289" s="16"/>
    </row>
    <row r="290" spans="1:19" x14ac:dyDescent="0.25">
      <c r="A290" s="70"/>
      <c r="B290" s="4"/>
      <c r="C290" s="4"/>
      <c r="D290" s="4"/>
      <c r="E290" s="61">
        <v>-5.2803964209428012</v>
      </c>
      <c r="F290" s="62">
        <v>0.12594420634789677</v>
      </c>
      <c r="G290" s="63">
        <v>993.8</v>
      </c>
      <c r="H290" s="4"/>
      <c r="I290" s="70"/>
      <c r="J290" s="100"/>
      <c r="K290" s="70"/>
      <c r="L290" s="100"/>
      <c r="M290" s="70"/>
      <c r="N290" s="4"/>
      <c r="O290" s="71"/>
      <c r="P290" s="13"/>
      <c r="Q290" s="16"/>
      <c r="R290" s="13"/>
      <c r="S290" s="16"/>
    </row>
    <row r="291" spans="1:19" x14ac:dyDescent="0.25">
      <c r="A291" s="70"/>
      <c r="B291" s="4"/>
      <c r="C291" s="4"/>
      <c r="D291" s="4"/>
      <c r="E291" s="61">
        <v>-5.3584099196076762</v>
      </c>
      <c r="F291" s="62">
        <v>0.13272870927482117</v>
      </c>
      <c r="G291" s="63">
        <v>975.4</v>
      </c>
      <c r="H291" s="4"/>
      <c r="I291" s="70"/>
      <c r="J291" s="100"/>
      <c r="K291" s="70"/>
      <c r="L291" s="100"/>
      <c r="M291" s="70"/>
      <c r="N291" s="4"/>
      <c r="O291" s="71"/>
      <c r="P291" s="13"/>
      <c r="Q291" s="16"/>
      <c r="R291" s="13"/>
      <c r="S291" s="16"/>
    </row>
    <row r="292" spans="1:19" x14ac:dyDescent="0.25">
      <c r="A292" s="70"/>
      <c r="B292" s="4"/>
      <c r="C292" s="4"/>
      <c r="D292" s="4"/>
      <c r="E292" s="61">
        <v>-5.3539650619957024</v>
      </c>
      <c r="F292" s="62">
        <v>0.13022038637652553</v>
      </c>
      <c r="G292" s="63">
        <v>1189.8</v>
      </c>
      <c r="H292" s="4"/>
      <c r="I292" s="70"/>
      <c r="J292" s="100"/>
      <c r="K292" s="70"/>
      <c r="L292" s="100"/>
      <c r="M292" s="70"/>
      <c r="N292" s="4"/>
      <c r="O292" s="71"/>
      <c r="P292" s="13"/>
      <c r="Q292" s="16"/>
      <c r="R292" s="13"/>
      <c r="S292" s="16"/>
    </row>
    <row r="293" spans="1:19" x14ac:dyDescent="0.25">
      <c r="A293" s="70"/>
      <c r="B293" s="4"/>
      <c r="C293" s="4"/>
      <c r="D293" s="4"/>
      <c r="E293" s="61">
        <v>-5.0884939486199876</v>
      </c>
      <c r="F293" s="62">
        <v>0.14256793063541465</v>
      </c>
      <c r="G293" s="63">
        <v>1125.3</v>
      </c>
      <c r="H293" s="4"/>
      <c r="I293" s="70"/>
      <c r="J293" s="100"/>
      <c r="K293" s="70"/>
      <c r="L293" s="100"/>
      <c r="M293" s="70"/>
      <c r="N293" s="4"/>
      <c r="O293" s="71"/>
      <c r="P293" s="13"/>
      <c r="Q293" s="16"/>
      <c r="R293" s="13"/>
      <c r="S293" s="16"/>
    </row>
    <row r="294" spans="1:19" x14ac:dyDescent="0.25">
      <c r="A294" s="70"/>
      <c r="B294" s="4"/>
      <c r="C294" s="4"/>
      <c r="D294" s="4"/>
      <c r="E294" s="61">
        <v>-3.9567301424784374</v>
      </c>
      <c r="F294" s="62">
        <v>0.13606789208968292</v>
      </c>
      <c r="G294" s="63">
        <v>933.1</v>
      </c>
      <c r="H294" s="4"/>
      <c r="I294" s="70"/>
      <c r="J294" s="100"/>
      <c r="K294" s="70"/>
      <c r="L294" s="100"/>
      <c r="M294" s="70"/>
      <c r="N294" s="4"/>
      <c r="O294" s="71"/>
      <c r="P294" s="13"/>
      <c r="Q294" s="16"/>
      <c r="R294" s="13"/>
      <c r="S294" s="16"/>
    </row>
    <row r="295" spans="1:19" x14ac:dyDescent="0.25">
      <c r="A295" s="70"/>
      <c r="B295" s="4"/>
      <c r="C295" s="4"/>
      <c r="D295" s="4"/>
      <c r="E295" s="61">
        <v>-4.3275512710619912</v>
      </c>
      <c r="F295" s="62">
        <v>0.13690754246365827</v>
      </c>
      <c r="G295" s="63">
        <v>908.2</v>
      </c>
      <c r="H295" s="4"/>
      <c r="I295" s="70"/>
      <c r="J295" s="100"/>
      <c r="K295" s="70"/>
      <c r="L295" s="100"/>
      <c r="M295" s="70"/>
      <c r="N295" s="4"/>
      <c r="O295" s="71"/>
      <c r="P295" s="13"/>
      <c r="Q295" s="16"/>
      <c r="R295" s="13"/>
      <c r="S295" s="16"/>
    </row>
    <row r="296" spans="1:19" x14ac:dyDescent="0.25">
      <c r="A296" s="96"/>
      <c r="B296" s="76"/>
      <c r="C296" s="76"/>
      <c r="D296" s="76"/>
      <c r="E296" s="66">
        <v>-5.5696418387124469</v>
      </c>
      <c r="F296" s="67">
        <v>0.14379974512494242</v>
      </c>
      <c r="G296" s="68">
        <v>906.2</v>
      </c>
      <c r="H296" s="76" t="s">
        <v>26</v>
      </c>
      <c r="I296" s="73">
        <f>AVERAGE(E288:E296)</f>
        <v>-5.0937250847371551</v>
      </c>
      <c r="J296" s="104">
        <f>AVERAGE(G288:G296)</f>
        <v>1034.3000000000002</v>
      </c>
      <c r="K296" s="73">
        <f>MAX(E288:E296)-MIN(E288:E296)</f>
        <v>1.6129116962340095</v>
      </c>
      <c r="L296" s="104">
        <f>MAX(G288:G296)-MIN(G288:G296)</f>
        <v>283.59999999999991</v>
      </c>
      <c r="M296" s="73"/>
      <c r="N296" s="76"/>
      <c r="O296" s="77"/>
      <c r="P296" s="32">
        <f>MEDIAN(E288:E296)</f>
        <v>-5.3539650619957024</v>
      </c>
      <c r="Q296" s="34">
        <f>MEDIAN(G288:G296)</f>
        <v>993.8</v>
      </c>
      <c r="R296" s="32">
        <f>AVERAGE(P254:P296)</f>
        <v>-6.5185731003226302</v>
      </c>
      <c r="S296" s="34">
        <f>AVERAGE(Q254:Q296)</f>
        <v>605.92296765066669</v>
      </c>
    </row>
    <row r="297" spans="1:19" x14ac:dyDescent="0.25">
      <c r="A297" s="6" t="s">
        <v>189</v>
      </c>
      <c r="B297" s="9" t="s">
        <v>190</v>
      </c>
      <c r="C297" s="9" t="s">
        <v>147</v>
      </c>
      <c r="D297" s="9" t="s">
        <v>191</v>
      </c>
      <c r="E297" s="51">
        <v>-6.7576335056452885</v>
      </c>
      <c r="F297" s="52">
        <v>0.13089835232663397</v>
      </c>
      <c r="G297" s="38">
        <v>490.09700079999999</v>
      </c>
      <c r="H297" s="9" t="s">
        <v>25</v>
      </c>
      <c r="I297" s="6"/>
      <c r="J297" s="12"/>
      <c r="K297" s="6"/>
      <c r="L297" s="12"/>
      <c r="M297" s="6"/>
      <c r="N297" s="9"/>
      <c r="O297" s="12"/>
      <c r="P297" s="6"/>
      <c r="Q297" s="12"/>
      <c r="R297" s="6"/>
      <c r="S297" s="12"/>
    </row>
    <row r="298" spans="1:19" x14ac:dyDescent="0.25">
      <c r="A298" s="13"/>
      <c r="E298" s="41">
        <v>-6.63555139742944</v>
      </c>
      <c r="F298" s="42">
        <v>0.17029566002128066</v>
      </c>
      <c r="G298" s="39">
        <v>488.50704198400001</v>
      </c>
      <c r="I298" s="13"/>
      <c r="J298" s="16"/>
      <c r="K298" s="13"/>
      <c r="L298" s="16"/>
      <c r="M298" s="13"/>
      <c r="O298" s="16"/>
      <c r="P298" s="13"/>
      <c r="Q298" s="16"/>
      <c r="R298" s="13"/>
      <c r="S298" s="16"/>
    </row>
    <row r="299" spans="1:19" x14ac:dyDescent="0.25">
      <c r="A299" s="13"/>
      <c r="E299" s="41">
        <v>-6.743999458593497</v>
      </c>
      <c r="F299" s="42">
        <v>0.12191073225934622</v>
      </c>
      <c r="G299" s="39">
        <v>550.797791168</v>
      </c>
      <c r="I299" s="13"/>
      <c r="J299" s="16"/>
      <c r="K299" s="13"/>
      <c r="L299" s="16"/>
      <c r="M299" s="13"/>
      <c r="O299" s="16"/>
      <c r="P299" s="13"/>
      <c r="Q299" s="16"/>
      <c r="R299" s="13"/>
      <c r="S299" s="16"/>
    </row>
    <row r="300" spans="1:19" x14ac:dyDescent="0.25">
      <c r="A300" s="13"/>
      <c r="E300" s="41">
        <v>-6.645338999012762</v>
      </c>
      <c r="F300" s="42">
        <v>0.13687010599016866</v>
      </c>
      <c r="G300" s="39">
        <v>464.13854678399997</v>
      </c>
      <c r="I300" s="13"/>
      <c r="J300" s="16"/>
      <c r="K300" s="13"/>
      <c r="L300" s="16"/>
      <c r="M300" s="13"/>
      <c r="O300" s="16"/>
      <c r="P300" s="13"/>
      <c r="Q300" s="16"/>
      <c r="R300" s="13"/>
      <c r="S300" s="16"/>
    </row>
    <row r="301" spans="1:19" x14ac:dyDescent="0.25">
      <c r="A301" s="13"/>
      <c r="E301" s="41">
        <v>-6.0802580526317929</v>
      </c>
      <c r="F301" s="42">
        <v>0.1305914429155004</v>
      </c>
      <c r="G301" s="39">
        <v>1397.2931976640002</v>
      </c>
      <c r="I301" s="13"/>
      <c r="J301" s="16"/>
      <c r="K301" s="13"/>
      <c r="L301" s="16"/>
      <c r="M301" s="13"/>
      <c r="O301" s="16"/>
      <c r="P301" s="13"/>
      <c r="Q301" s="16"/>
      <c r="R301" s="13"/>
      <c r="S301" s="16"/>
    </row>
    <row r="302" spans="1:19" x14ac:dyDescent="0.25">
      <c r="A302" s="13"/>
      <c r="E302" s="41">
        <v>-6.2944121933194985</v>
      </c>
      <c r="F302" s="42">
        <v>0.12649810682852294</v>
      </c>
      <c r="G302" s="39">
        <v>980.1841805439999</v>
      </c>
      <c r="H302" t="s">
        <v>26</v>
      </c>
      <c r="I302" s="17">
        <f>AVERAGE(E297:E302)</f>
        <v>-6.526198934438713</v>
      </c>
      <c r="J302" s="19">
        <f>AVERAGE(G297:G302)</f>
        <v>728.50295982399996</v>
      </c>
      <c r="K302" s="17">
        <f>MAX(E297:E302)-MIN(E297:E302)</f>
        <v>0.67737545301349567</v>
      </c>
      <c r="L302" s="19">
        <f>MAX(G297:G302)-MIN(G297:G302)</f>
        <v>933.15465088000019</v>
      </c>
      <c r="M302" s="13">
        <v>1</v>
      </c>
      <c r="O302" s="16"/>
      <c r="P302" s="17">
        <f>MEDIAN(E297:E302)</f>
        <v>-6.6404451982211015</v>
      </c>
      <c r="Q302" s="19">
        <f>MEDIAN(G297:G302)</f>
        <v>520.44739598399997</v>
      </c>
      <c r="R302" s="13"/>
      <c r="S302" s="16"/>
    </row>
    <row r="303" spans="1:19" x14ac:dyDescent="0.25">
      <c r="A303" s="13" t="s">
        <v>189</v>
      </c>
      <c r="B303" t="s">
        <v>192</v>
      </c>
      <c r="C303" t="s">
        <v>147</v>
      </c>
      <c r="D303" t="s">
        <v>191</v>
      </c>
      <c r="E303" s="41">
        <v>-9.3642344595141758</v>
      </c>
      <c r="F303" s="42">
        <v>0.12215812797401407</v>
      </c>
      <c r="G303" s="39">
        <v>165.5947894272</v>
      </c>
      <c r="H303" t="s">
        <v>30</v>
      </c>
      <c r="I303" s="13"/>
      <c r="J303" s="16"/>
      <c r="K303" s="13"/>
      <c r="L303" s="16"/>
      <c r="M303" s="13"/>
      <c r="O303" s="16"/>
      <c r="P303" s="13"/>
      <c r="Q303" s="16"/>
      <c r="R303" s="13"/>
      <c r="S303" s="16"/>
    </row>
    <row r="304" spans="1:19" x14ac:dyDescent="0.25">
      <c r="A304" s="13"/>
      <c r="E304" s="41">
        <v>-9.54467092166289</v>
      </c>
      <c r="F304" s="42">
        <v>0.13428103255404167</v>
      </c>
      <c r="G304" s="39">
        <v>194.50096325120001</v>
      </c>
      <c r="I304" s="13"/>
      <c r="J304" s="16"/>
      <c r="K304" s="13"/>
      <c r="L304" s="16"/>
      <c r="M304" s="13"/>
      <c r="O304" s="16"/>
      <c r="P304" s="13"/>
      <c r="Q304" s="16"/>
      <c r="R304" s="13"/>
      <c r="S304" s="16"/>
    </row>
    <row r="305" spans="1:19" x14ac:dyDescent="0.25">
      <c r="A305" s="13"/>
      <c r="E305" s="41">
        <v>-9.5945413294552537</v>
      </c>
      <c r="F305" s="42">
        <v>0.12827066237955428</v>
      </c>
      <c r="G305" s="39">
        <v>252.67135854080001</v>
      </c>
      <c r="I305" s="13"/>
      <c r="J305" s="16"/>
      <c r="K305" s="13"/>
      <c r="L305" s="16"/>
      <c r="M305" s="13"/>
      <c r="O305" s="16"/>
      <c r="P305" s="13"/>
      <c r="Q305" s="16"/>
      <c r="R305" s="13"/>
      <c r="S305" s="16"/>
    </row>
    <row r="306" spans="1:19" x14ac:dyDescent="0.25">
      <c r="A306" s="13"/>
      <c r="E306" s="41">
        <v>-9.6438033602908035</v>
      </c>
      <c r="F306" s="42">
        <v>0.13465421924832655</v>
      </c>
      <c r="G306" s="39">
        <v>88.294906185600013</v>
      </c>
      <c r="I306" s="13"/>
      <c r="J306" s="16"/>
      <c r="K306" s="13"/>
      <c r="L306" s="16"/>
      <c r="M306" s="13"/>
      <c r="O306" s="16"/>
      <c r="P306" s="13"/>
      <c r="Q306" s="16"/>
      <c r="R306" s="13"/>
      <c r="S306" s="16"/>
    </row>
    <row r="307" spans="1:19" x14ac:dyDescent="0.25">
      <c r="A307" s="13"/>
      <c r="E307" s="41">
        <v>-9.4407384705743613</v>
      </c>
      <c r="F307" s="42">
        <v>0.14348722876894096</v>
      </c>
      <c r="G307" s="39">
        <v>179.15872001919999</v>
      </c>
      <c r="I307" s="13"/>
      <c r="J307" s="16"/>
      <c r="K307" s="13"/>
      <c r="L307" s="16"/>
      <c r="M307" s="13"/>
      <c r="O307" s="16"/>
      <c r="P307" s="13"/>
      <c r="Q307" s="16"/>
      <c r="R307" s="13"/>
      <c r="S307" s="16"/>
    </row>
    <row r="308" spans="1:19" x14ac:dyDescent="0.25">
      <c r="A308" s="13"/>
      <c r="E308" s="41">
        <v>-9.5624751171536904</v>
      </c>
      <c r="F308" s="42">
        <v>0.132393937650332</v>
      </c>
      <c r="G308" s="39">
        <v>372.12507312000002</v>
      </c>
      <c r="I308" s="13"/>
      <c r="J308" s="16"/>
      <c r="K308" s="13"/>
      <c r="L308" s="16"/>
      <c r="M308" s="13"/>
      <c r="O308" s="16"/>
      <c r="P308" s="13"/>
      <c r="Q308" s="16"/>
      <c r="R308" s="13"/>
      <c r="S308" s="16"/>
    </row>
    <row r="309" spans="1:19" x14ac:dyDescent="0.25">
      <c r="A309" s="13"/>
      <c r="E309" s="41">
        <v>-9.2241959939584071</v>
      </c>
      <c r="F309" s="42">
        <v>0.12239338681900915</v>
      </c>
      <c r="G309" s="39">
        <v>277.8675933856</v>
      </c>
      <c r="I309" s="17">
        <f>AVERAGE(E303:E309)</f>
        <v>-9.4820942360870824</v>
      </c>
      <c r="J309" s="19">
        <f>AVERAGE(G303:G309)</f>
        <v>218.60191484708571</v>
      </c>
      <c r="K309" s="17">
        <f>MAX(E303:E309)-MIN(E303:E309)</f>
        <v>0.41960736633239648</v>
      </c>
      <c r="L309" s="19">
        <f>MAX(G303:G309)-MIN(G303:G309)</f>
        <v>283.83016693440004</v>
      </c>
      <c r="M309" s="13">
        <v>1</v>
      </c>
      <c r="N309">
        <v>1</v>
      </c>
      <c r="O309" s="16"/>
      <c r="P309" s="17">
        <f>MEDIAN(E303:E309)</f>
        <v>-9.54467092166289</v>
      </c>
      <c r="Q309" s="19">
        <f>MEDIAN(G303:G309)</f>
        <v>194.50096325120001</v>
      </c>
      <c r="R309" s="13"/>
      <c r="S309" s="16"/>
    </row>
    <row r="310" spans="1:19" x14ac:dyDescent="0.25">
      <c r="A310" s="13" t="s">
        <v>189</v>
      </c>
      <c r="B310" t="s">
        <v>193</v>
      </c>
      <c r="C310" t="s">
        <v>147</v>
      </c>
      <c r="D310" t="s">
        <v>170</v>
      </c>
      <c r="E310" s="41">
        <v>-7.0154210849125986</v>
      </c>
      <c r="F310" s="42">
        <v>0.12214390447439445</v>
      </c>
      <c r="G310" s="39">
        <v>888.61475891199996</v>
      </c>
      <c r="H310" t="s">
        <v>25</v>
      </c>
      <c r="I310" s="13"/>
      <c r="J310" s="16"/>
      <c r="K310" s="13"/>
      <c r="L310" s="16"/>
      <c r="M310" s="13"/>
      <c r="O310" s="16"/>
      <c r="P310" s="13"/>
      <c r="Q310" s="16"/>
      <c r="R310" s="13"/>
      <c r="S310" s="16"/>
    </row>
    <row r="311" spans="1:19" x14ac:dyDescent="0.25">
      <c r="A311" s="13"/>
      <c r="E311" s="41">
        <v>-7.3830805441627012</v>
      </c>
      <c r="F311" s="42">
        <v>0.13397495366854806</v>
      </c>
      <c r="G311" s="39">
        <v>908.91067263999992</v>
      </c>
      <c r="I311" s="13"/>
      <c r="J311" s="16"/>
      <c r="K311" s="13"/>
      <c r="L311" s="16"/>
      <c r="M311" s="13"/>
      <c r="O311" s="16"/>
      <c r="P311" s="13"/>
      <c r="Q311" s="16"/>
      <c r="R311" s="13"/>
      <c r="S311" s="16"/>
    </row>
    <row r="312" spans="1:19" x14ac:dyDescent="0.25">
      <c r="A312" s="13"/>
      <c r="E312" s="41">
        <v>-6.9053210925628106</v>
      </c>
      <c r="F312" s="42">
        <v>0.12189923771856165</v>
      </c>
      <c r="G312" s="39">
        <v>994.7267092159999</v>
      </c>
      <c r="I312" s="13"/>
      <c r="J312" s="16"/>
      <c r="K312" s="13"/>
      <c r="L312" s="16"/>
      <c r="M312" s="13"/>
      <c r="O312" s="16"/>
      <c r="P312" s="13"/>
      <c r="Q312" s="16"/>
      <c r="R312" s="13"/>
      <c r="S312" s="16"/>
    </row>
    <row r="313" spans="1:19" x14ac:dyDescent="0.25">
      <c r="A313" s="13"/>
      <c r="E313" s="41">
        <v>-6.6658009571434196</v>
      </c>
      <c r="F313" s="42">
        <v>0.12210523847816029</v>
      </c>
      <c r="G313" s="39">
        <v>969.22774031999995</v>
      </c>
      <c r="I313" s="13"/>
      <c r="J313" s="16"/>
      <c r="K313" s="13"/>
      <c r="L313" s="16"/>
      <c r="M313" s="13"/>
      <c r="O313" s="16"/>
      <c r="P313" s="13"/>
      <c r="Q313" s="16"/>
      <c r="R313" s="13"/>
      <c r="S313" s="16"/>
    </row>
    <row r="314" spans="1:19" x14ac:dyDescent="0.25">
      <c r="A314" s="13"/>
      <c r="E314" s="41">
        <v>-6.27067142668436</v>
      </c>
      <c r="F314" s="42">
        <v>0.13404778476800724</v>
      </c>
      <c r="G314" s="39">
        <v>783.64310336000005</v>
      </c>
      <c r="I314" s="13"/>
      <c r="J314" s="16"/>
      <c r="K314" s="13"/>
      <c r="L314" s="16"/>
      <c r="M314" s="13"/>
      <c r="O314" s="16"/>
      <c r="P314" s="13"/>
      <c r="Q314" s="16"/>
      <c r="R314" s="13"/>
      <c r="S314" s="16"/>
    </row>
    <row r="315" spans="1:19" x14ac:dyDescent="0.25">
      <c r="A315" s="27"/>
      <c r="B315" s="28"/>
      <c r="C315" s="28"/>
      <c r="D315" s="28"/>
      <c r="E315" s="49">
        <v>-6.2592941909543898</v>
      </c>
      <c r="F315" s="50">
        <v>0.12264158511767695</v>
      </c>
      <c r="G315" s="47">
        <v>784.93351996800004</v>
      </c>
      <c r="H315" s="28" t="s">
        <v>26</v>
      </c>
      <c r="I315" s="32">
        <f>AVERAGE(E310:E315)</f>
        <v>-6.7499315494033807</v>
      </c>
      <c r="J315" s="34">
        <f>AVERAGE(G310:G315)</f>
        <v>888.34275073599986</v>
      </c>
      <c r="K315" s="32">
        <f>MAX(E310:E315)-MIN(E310:E315)</f>
        <v>1.1237863532083114</v>
      </c>
      <c r="L315" s="34">
        <f>MAX(G310:G315)-MIN(G310:G315)</f>
        <v>211.08360585599985</v>
      </c>
      <c r="M315" s="27"/>
      <c r="N315" s="28"/>
      <c r="O315" s="31"/>
      <c r="P315" s="32">
        <f>MEDIAN(E310:E315)</f>
        <v>-6.7855610248531146</v>
      </c>
      <c r="Q315" s="34">
        <f>MEDIAN(G310:G315)</f>
        <v>898.76271577599994</v>
      </c>
      <c r="R315" s="32">
        <f>AVERAGE(P302:P315)</f>
        <v>-7.6568923815790368</v>
      </c>
      <c r="S315" s="34">
        <f>AVERAGE(Q302:Q315)</f>
        <v>537.90369167040001</v>
      </c>
    </row>
    <row r="316" spans="1:19" x14ac:dyDescent="0.25">
      <c r="A316" s="6" t="s">
        <v>189</v>
      </c>
      <c r="B316" s="9" t="s">
        <v>194</v>
      </c>
      <c r="C316" s="9" t="s">
        <v>147</v>
      </c>
      <c r="D316" s="9" t="s">
        <v>175</v>
      </c>
      <c r="E316" s="51">
        <v>-5.834781440704373</v>
      </c>
      <c r="F316" s="52">
        <v>0.13439485507488147</v>
      </c>
      <c r="G316" s="38">
        <v>799.16914064000002</v>
      </c>
      <c r="H316" s="9" t="s">
        <v>25</v>
      </c>
      <c r="I316" s="6"/>
      <c r="J316" s="12"/>
      <c r="K316" s="6"/>
      <c r="L316" s="12"/>
      <c r="M316" s="6"/>
      <c r="N316" s="9"/>
      <c r="O316" s="12"/>
      <c r="P316" s="6"/>
      <c r="Q316" s="12"/>
      <c r="R316" s="6"/>
      <c r="S316" s="12"/>
    </row>
    <row r="317" spans="1:19" x14ac:dyDescent="0.25">
      <c r="A317" s="13"/>
      <c r="E317" s="41">
        <v>-5.5139062023491503</v>
      </c>
      <c r="F317" s="42">
        <v>0.1451296069643076</v>
      </c>
      <c r="G317" s="39">
        <v>553.89037155200003</v>
      </c>
      <c r="I317" s="13"/>
      <c r="J317" s="16"/>
      <c r="K317" s="13"/>
      <c r="L317" s="16"/>
      <c r="M317" s="13"/>
      <c r="O317" s="16"/>
      <c r="P317" s="13"/>
      <c r="Q317" s="16"/>
      <c r="R317" s="13"/>
      <c r="S317" s="16"/>
    </row>
    <row r="318" spans="1:19" x14ac:dyDescent="0.25">
      <c r="A318" s="13"/>
      <c r="E318" s="41">
        <v>-6.0958322866201398</v>
      </c>
      <c r="F318" s="42">
        <v>0.13111422508357207</v>
      </c>
      <c r="G318" s="39">
        <v>574.30027968000002</v>
      </c>
      <c r="I318" s="13"/>
      <c r="J318" s="16"/>
      <c r="K318" s="13"/>
      <c r="L318" s="16"/>
      <c r="M318" s="13"/>
      <c r="O318" s="16"/>
      <c r="P318" s="13"/>
      <c r="Q318" s="16"/>
      <c r="R318" s="13"/>
      <c r="S318" s="16"/>
    </row>
    <row r="319" spans="1:19" x14ac:dyDescent="0.25">
      <c r="A319" s="13"/>
      <c r="E319" s="41">
        <v>-6.254723019040509</v>
      </c>
      <c r="F319" s="42">
        <v>0.12244591998466099</v>
      </c>
      <c r="G319" s="39">
        <v>652.99710291200006</v>
      </c>
      <c r="I319" s="13"/>
      <c r="J319" s="16"/>
      <c r="K319" s="13"/>
      <c r="L319" s="16"/>
      <c r="M319" s="13"/>
      <c r="O319" s="16"/>
      <c r="P319" s="13"/>
      <c r="Q319" s="16"/>
      <c r="R319" s="13"/>
      <c r="S319" s="16"/>
    </row>
    <row r="320" spans="1:19" x14ac:dyDescent="0.25">
      <c r="A320" s="13"/>
      <c r="E320" s="41">
        <v>-6.4566744263088172</v>
      </c>
      <c r="F320" s="42">
        <v>0.12458757765507764</v>
      </c>
      <c r="G320" s="39">
        <v>343.0742842464</v>
      </c>
      <c r="I320" s="13"/>
      <c r="J320" s="16"/>
      <c r="K320" s="13"/>
      <c r="L320" s="16"/>
      <c r="M320" s="13"/>
      <c r="O320" s="16"/>
      <c r="P320" s="13"/>
      <c r="Q320" s="16"/>
      <c r="R320" s="13"/>
      <c r="S320" s="16"/>
    </row>
    <row r="321" spans="1:19" x14ac:dyDescent="0.25">
      <c r="A321" s="13"/>
      <c r="E321" s="41">
        <v>-6.1577427217470726</v>
      </c>
      <c r="F321" s="42">
        <v>0.13781407394561124</v>
      </c>
      <c r="G321" s="39">
        <v>563.74334598400003</v>
      </c>
      <c r="I321" s="13"/>
      <c r="J321" s="16"/>
      <c r="K321" s="13"/>
      <c r="L321" s="16"/>
      <c r="M321" s="13"/>
      <c r="O321" s="16"/>
      <c r="P321" s="13"/>
      <c r="Q321" s="16"/>
      <c r="R321" s="13"/>
      <c r="S321" s="16"/>
    </row>
    <row r="322" spans="1:19" x14ac:dyDescent="0.25">
      <c r="A322" s="13"/>
      <c r="E322" s="41">
        <v>-6.0756008688246377</v>
      </c>
      <c r="F322" s="42">
        <v>0.12993951995447883</v>
      </c>
      <c r="G322" s="39">
        <v>713.14230211199992</v>
      </c>
      <c r="H322" t="s">
        <v>26</v>
      </c>
      <c r="I322" s="17">
        <f>AVERAGE(E316:E322)</f>
        <v>-6.055608709370671</v>
      </c>
      <c r="J322" s="19">
        <f>AVERAGE(G316:G322)</f>
        <v>600.0452610180572</v>
      </c>
      <c r="K322" s="17">
        <f>MAX(E316:E322)-MIN(E316:E322)</f>
        <v>0.94276822395966686</v>
      </c>
      <c r="L322" s="19">
        <f>MAX(G316:G322)-MIN(G316:G322)</f>
        <v>456.09485639360003</v>
      </c>
      <c r="M322" s="17"/>
      <c r="O322" s="16"/>
      <c r="P322" s="17">
        <f>MEDIAN(E316:E322)</f>
        <v>-6.0958322866201398</v>
      </c>
      <c r="Q322" s="19">
        <f>MEDIAN(G316:G322)</f>
        <v>574.30027968000002</v>
      </c>
      <c r="R322" s="13"/>
      <c r="S322" s="16"/>
    </row>
    <row r="323" spans="1:19" x14ac:dyDescent="0.25">
      <c r="A323" s="13" t="s">
        <v>189</v>
      </c>
      <c r="B323" t="s">
        <v>195</v>
      </c>
      <c r="C323" t="s">
        <v>147</v>
      </c>
      <c r="D323" s="9" t="s">
        <v>175</v>
      </c>
      <c r="E323" s="41">
        <v>-12.162878940834121</v>
      </c>
      <c r="F323" s="42">
        <v>0.13259342647044911</v>
      </c>
      <c r="G323" s="39">
        <v>249.33924961599999</v>
      </c>
      <c r="H323" t="s">
        <v>25</v>
      </c>
      <c r="I323" s="13"/>
      <c r="J323" s="16"/>
      <c r="K323" s="13"/>
      <c r="L323" s="16"/>
      <c r="M323" s="13"/>
      <c r="O323" s="16"/>
      <c r="P323" s="13"/>
      <c r="Q323" s="16"/>
      <c r="R323" s="13"/>
      <c r="S323" s="16"/>
    </row>
    <row r="324" spans="1:19" x14ac:dyDescent="0.25">
      <c r="A324" s="13"/>
      <c r="E324" s="41">
        <v>-12.42618618365643</v>
      </c>
      <c r="F324" s="42">
        <v>0.13014726462908238</v>
      </c>
      <c r="G324" s="39">
        <v>272.6625389312</v>
      </c>
      <c r="I324" s="13"/>
      <c r="J324" s="16"/>
      <c r="K324" s="13"/>
      <c r="L324" s="16"/>
      <c r="M324" s="13"/>
      <c r="O324" s="16"/>
      <c r="P324" s="13"/>
      <c r="Q324" s="16"/>
      <c r="R324" s="13"/>
      <c r="S324" s="16"/>
    </row>
    <row r="325" spans="1:19" x14ac:dyDescent="0.25">
      <c r="A325" s="13"/>
      <c r="E325" s="41">
        <v>-11.755120392452412</v>
      </c>
      <c r="F325" s="42">
        <v>0.12419913899563717</v>
      </c>
      <c r="G325" s="39">
        <v>122.0096794784</v>
      </c>
      <c r="I325" s="13"/>
      <c r="J325" s="16"/>
      <c r="K325" s="13"/>
      <c r="L325" s="16"/>
      <c r="M325" s="13"/>
      <c r="O325" s="16"/>
      <c r="P325" s="13"/>
      <c r="Q325" s="16"/>
      <c r="R325" s="13"/>
      <c r="S325" s="16"/>
    </row>
    <row r="326" spans="1:19" x14ac:dyDescent="0.25">
      <c r="A326" s="13"/>
      <c r="E326" s="41">
        <v>-11.920056205183327</v>
      </c>
      <c r="F326" s="42">
        <v>0.13728761515067556</v>
      </c>
      <c r="G326" s="39">
        <v>97.909720009600008</v>
      </c>
      <c r="I326" s="13"/>
      <c r="J326" s="16"/>
      <c r="K326" s="13"/>
      <c r="L326" s="16"/>
      <c r="M326" s="13"/>
      <c r="O326" s="16"/>
      <c r="P326" s="13"/>
      <c r="Q326" s="16"/>
      <c r="R326" s="13"/>
      <c r="S326" s="16"/>
    </row>
    <row r="327" spans="1:19" x14ac:dyDescent="0.25">
      <c r="A327" s="13"/>
      <c r="E327" s="41">
        <v>-11.55747637113258</v>
      </c>
      <c r="F327" s="42">
        <v>0.13648720693255467</v>
      </c>
      <c r="G327" s="39">
        <v>114.31996800639999</v>
      </c>
      <c r="H327" t="s">
        <v>26</v>
      </c>
      <c r="I327" s="17">
        <f>AVERAGE(E323:E327)</f>
        <v>-11.964343618651775</v>
      </c>
      <c r="J327" s="19">
        <f>AVERAGE(G323:G327)</f>
        <v>171.24823120832002</v>
      </c>
      <c r="K327" s="17">
        <f>MAX(E323:E327)-MIN(E323:E327)</f>
        <v>0.86870981252384993</v>
      </c>
      <c r="L327" s="19">
        <f>MAX(G323:G327)-MIN(G323:G327)</f>
        <v>174.75281892160001</v>
      </c>
      <c r="M327" s="20">
        <v>1</v>
      </c>
      <c r="O327" s="16"/>
      <c r="P327" s="17">
        <f>MEDIAN(E323:E327)</f>
        <v>-11.920056205183327</v>
      </c>
      <c r="Q327" s="19">
        <f>MEDIAN(G323:G327)</f>
        <v>122.0096794784</v>
      </c>
      <c r="R327" s="13"/>
      <c r="S327" s="16"/>
    </row>
    <row r="328" spans="1:19" x14ac:dyDescent="0.25">
      <c r="A328" s="13" t="s">
        <v>189</v>
      </c>
      <c r="B328" t="s">
        <v>196</v>
      </c>
      <c r="C328" t="s">
        <v>147</v>
      </c>
      <c r="D328" s="9" t="s">
        <v>175</v>
      </c>
      <c r="E328" s="41">
        <v>-5.0615081288860608</v>
      </c>
      <c r="F328" s="42">
        <v>0.1354340881167293</v>
      </c>
      <c r="G328" s="39">
        <v>794.48204166399989</v>
      </c>
      <c r="H328" t="s">
        <v>25</v>
      </c>
      <c r="I328" s="13"/>
      <c r="J328" s="16"/>
      <c r="K328" s="13"/>
      <c r="L328" s="16"/>
      <c r="M328" s="13"/>
      <c r="O328" s="16"/>
      <c r="P328" s="13"/>
      <c r="Q328" s="16"/>
      <c r="R328" s="13"/>
      <c r="S328" s="16"/>
    </row>
    <row r="329" spans="1:19" x14ac:dyDescent="0.25">
      <c r="A329" s="13"/>
      <c r="E329" s="41">
        <v>-4.9960866459840547</v>
      </c>
      <c r="F329" s="42">
        <v>0.14088785429326972</v>
      </c>
      <c r="G329" s="39">
        <v>703.50714467199998</v>
      </c>
      <c r="I329" s="13"/>
      <c r="J329" s="16"/>
      <c r="K329" s="13"/>
      <c r="L329" s="16"/>
      <c r="M329" s="13"/>
      <c r="O329" s="16"/>
      <c r="P329" s="13"/>
      <c r="Q329" s="16"/>
      <c r="R329" s="13"/>
      <c r="S329" s="16"/>
    </row>
    <row r="330" spans="1:19" x14ac:dyDescent="0.25">
      <c r="A330" s="13"/>
      <c r="E330" s="41">
        <v>-5.1585476351749815</v>
      </c>
      <c r="F330" s="42">
        <v>0.12209131506872224</v>
      </c>
      <c r="G330" s="39">
        <v>676.505203456</v>
      </c>
      <c r="I330" s="13"/>
      <c r="J330" s="16"/>
      <c r="K330" s="13"/>
      <c r="L330" s="16"/>
      <c r="M330" s="13"/>
      <c r="O330" s="16"/>
      <c r="P330" s="13"/>
      <c r="Q330" s="16"/>
      <c r="R330" s="13"/>
      <c r="S330" s="16"/>
    </row>
    <row r="331" spans="1:19" x14ac:dyDescent="0.25">
      <c r="A331" s="13"/>
      <c r="E331" s="41">
        <v>-5.2684769427933098</v>
      </c>
      <c r="F331" s="42">
        <v>0.123476916735338</v>
      </c>
      <c r="G331" s="39">
        <v>796.51464950400009</v>
      </c>
      <c r="I331" s="13"/>
      <c r="J331" s="16"/>
      <c r="K331" s="13"/>
      <c r="L331" s="16"/>
      <c r="M331" s="13"/>
      <c r="O331" s="16"/>
      <c r="P331" s="13"/>
      <c r="Q331" s="16"/>
      <c r="R331" s="13"/>
      <c r="S331" s="16"/>
    </row>
    <row r="332" spans="1:19" x14ac:dyDescent="0.25">
      <c r="A332" s="13"/>
      <c r="E332" s="41">
        <v>-5.1111237772429874</v>
      </c>
      <c r="F332" s="42">
        <v>0.12235278283209744</v>
      </c>
      <c r="G332" s="39">
        <v>779.90057952000006</v>
      </c>
      <c r="I332" s="13"/>
      <c r="J332" s="16"/>
      <c r="K332" s="13"/>
      <c r="L332" s="16"/>
      <c r="M332" s="13"/>
      <c r="O332" s="16"/>
      <c r="P332" s="13"/>
      <c r="Q332" s="16"/>
      <c r="R332" s="13"/>
      <c r="S332" s="16"/>
    </row>
    <row r="333" spans="1:19" x14ac:dyDescent="0.25">
      <c r="A333" s="13"/>
      <c r="E333" s="41">
        <v>-5.3058864780518578</v>
      </c>
      <c r="F333" s="42">
        <v>0.14611274842691038</v>
      </c>
      <c r="G333" s="39">
        <v>802.16842099199994</v>
      </c>
      <c r="I333" s="13"/>
      <c r="J333" s="16"/>
      <c r="K333" s="13"/>
      <c r="L333" s="16"/>
      <c r="M333" s="13"/>
      <c r="O333" s="16"/>
      <c r="P333" s="13"/>
      <c r="Q333" s="16"/>
      <c r="R333" s="13"/>
      <c r="S333" s="16"/>
    </row>
    <row r="334" spans="1:19" x14ac:dyDescent="0.25">
      <c r="A334" s="13"/>
      <c r="E334" s="41">
        <v>-4.4518067942832529</v>
      </c>
      <c r="F334" s="42">
        <v>0.12248715908450324</v>
      </c>
      <c r="G334" s="39">
        <v>729.81003715199995</v>
      </c>
      <c r="H334" t="s">
        <v>26</v>
      </c>
      <c r="I334" s="17">
        <f>AVERAGE(E328:E334)</f>
        <v>-5.0504909146309291</v>
      </c>
      <c r="J334" s="19">
        <f>AVERAGE(G328:G334)</f>
        <v>754.69829670857143</v>
      </c>
      <c r="K334" s="17">
        <f>MAX(E328:E334)-MIN(E328:E334)</f>
        <v>0.85407968376860488</v>
      </c>
      <c r="L334" s="19">
        <f>MAX(G328:G334)-MIN(G328:G334)</f>
        <v>125.66321753599993</v>
      </c>
      <c r="M334" s="20">
        <v>1</v>
      </c>
      <c r="O334" s="16"/>
      <c r="P334" s="17">
        <f>MEDIAN(E328:E334)</f>
        <v>-5.1111237772429874</v>
      </c>
      <c r="Q334" s="19">
        <f>MEDIAN(G328:G334)</f>
        <v>779.90057952000006</v>
      </c>
      <c r="R334" s="13"/>
      <c r="S334" s="16"/>
    </row>
    <row r="335" spans="1:19" x14ac:dyDescent="0.25">
      <c r="A335" s="13" t="s">
        <v>189</v>
      </c>
      <c r="B335" t="s">
        <v>197</v>
      </c>
      <c r="C335" t="s">
        <v>147</v>
      </c>
      <c r="D335" s="9" t="s">
        <v>175</v>
      </c>
      <c r="E335" s="61">
        <v>-10.281957193595147</v>
      </c>
      <c r="F335" s="62">
        <v>0.1392135374724757</v>
      </c>
      <c r="G335" s="63">
        <v>84.9</v>
      </c>
      <c r="H335" t="s">
        <v>30</v>
      </c>
      <c r="I335" s="13"/>
      <c r="J335" s="16"/>
      <c r="K335" s="13"/>
      <c r="L335" s="16"/>
      <c r="M335" s="13"/>
      <c r="O335" s="16"/>
      <c r="P335" s="13"/>
      <c r="Q335" s="16"/>
      <c r="R335" s="13"/>
      <c r="S335" s="16"/>
    </row>
    <row r="336" spans="1:19" x14ac:dyDescent="0.25">
      <c r="A336" s="13"/>
      <c r="E336" s="61">
        <v>-10.296634200014365</v>
      </c>
      <c r="F336" s="62">
        <v>0.14764302223409137</v>
      </c>
      <c r="G336" s="63">
        <v>204.2</v>
      </c>
      <c r="I336" s="13"/>
      <c r="J336" s="16"/>
      <c r="K336" s="13"/>
      <c r="L336" s="16"/>
      <c r="M336" s="13"/>
      <c r="O336" s="16"/>
      <c r="P336" s="13"/>
      <c r="Q336" s="16"/>
      <c r="R336" s="13"/>
      <c r="S336" s="16"/>
    </row>
    <row r="337" spans="1:19" x14ac:dyDescent="0.25">
      <c r="A337" s="13"/>
      <c r="E337" s="61">
        <v>-10.341553299758054</v>
      </c>
      <c r="F337" s="62">
        <v>0.12558867270002338</v>
      </c>
      <c r="G337" s="63">
        <v>439.5</v>
      </c>
      <c r="I337" s="13"/>
      <c r="J337" s="16"/>
      <c r="K337" s="13"/>
      <c r="L337" s="16"/>
      <c r="M337" s="13"/>
      <c r="O337" s="16"/>
      <c r="P337" s="13"/>
      <c r="Q337" s="16"/>
      <c r="R337" s="13"/>
      <c r="S337" s="16"/>
    </row>
    <row r="338" spans="1:19" x14ac:dyDescent="0.25">
      <c r="A338" s="13"/>
      <c r="E338" s="61">
        <v>-10.383616350256975</v>
      </c>
      <c r="F338" s="62">
        <v>0.12348529551845595</v>
      </c>
      <c r="G338" s="63">
        <v>581</v>
      </c>
      <c r="I338" s="13"/>
      <c r="J338" s="16"/>
      <c r="K338" s="13"/>
      <c r="L338" s="16"/>
      <c r="M338" s="13"/>
      <c r="O338" s="16"/>
      <c r="P338" s="13"/>
      <c r="Q338" s="16"/>
      <c r="R338" s="13"/>
      <c r="S338" s="16"/>
    </row>
    <row r="339" spans="1:19" x14ac:dyDescent="0.25">
      <c r="A339" s="13"/>
      <c r="E339" s="61">
        <v>-10.348915286015226</v>
      </c>
      <c r="F339" s="62">
        <v>0.12354088795987181</v>
      </c>
      <c r="G339" s="63">
        <v>671.3</v>
      </c>
      <c r="I339" s="13"/>
      <c r="J339" s="16"/>
      <c r="K339" s="13"/>
      <c r="L339" s="16"/>
      <c r="M339" s="13"/>
      <c r="O339" s="16"/>
      <c r="P339" s="13"/>
      <c r="Q339" s="16"/>
      <c r="R339" s="13"/>
      <c r="S339" s="16"/>
    </row>
    <row r="340" spans="1:19" x14ac:dyDescent="0.25">
      <c r="A340" s="13"/>
      <c r="E340" s="61">
        <v>-10.31760634669876</v>
      </c>
      <c r="F340" s="62">
        <v>0.13888097949553782</v>
      </c>
      <c r="G340" s="63">
        <v>358.5</v>
      </c>
      <c r="I340" s="13"/>
      <c r="J340" s="16"/>
      <c r="K340" s="13"/>
      <c r="L340" s="16"/>
      <c r="M340" s="13"/>
      <c r="O340" s="16"/>
      <c r="P340" s="13"/>
      <c r="Q340" s="16"/>
      <c r="R340" s="13"/>
      <c r="S340" s="16"/>
    </row>
    <row r="341" spans="1:19" x14ac:dyDescent="0.25">
      <c r="A341" s="13" t="s">
        <v>189</v>
      </c>
      <c r="B341" t="s">
        <v>198</v>
      </c>
      <c r="C341" t="s">
        <v>147</v>
      </c>
      <c r="D341" s="9" t="s">
        <v>175</v>
      </c>
      <c r="E341" s="61">
        <v>-10.186293412186354</v>
      </c>
      <c r="F341" s="62">
        <v>0.12810177049970856</v>
      </c>
      <c r="G341" s="63">
        <v>119.8</v>
      </c>
      <c r="H341" t="s">
        <v>30</v>
      </c>
      <c r="I341" s="13"/>
      <c r="J341" s="16"/>
      <c r="K341" s="13"/>
      <c r="L341" s="16"/>
      <c r="M341" s="13"/>
      <c r="O341" s="16"/>
      <c r="P341" s="13"/>
      <c r="Q341" s="16"/>
      <c r="R341" s="13"/>
      <c r="S341" s="16"/>
    </row>
    <row r="342" spans="1:19" x14ac:dyDescent="0.25">
      <c r="A342" s="13"/>
      <c r="E342" s="61">
        <v>-10.098784840375963</v>
      </c>
      <c r="F342" s="62">
        <v>0.13298323414712998</v>
      </c>
      <c r="G342" s="63">
        <v>70.5</v>
      </c>
      <c r="I342" s="13"/>
      <c r="J342" s="16"/>
      <c r="K342" s="13"/>
      <c r="L342" s="16"/>
      <c r="M342" s="13"/>
      <c r="O342" s="16"/>
      <c r="P342" s="13"/>
      <c r="Q342" s="16"/>
      <c r="R342" s="13"/>
      <c r="S342" s="16"/>
    </row>
    <row r="343" spans="1:19" x14ac:dyDescent="0.25">
      <c r="A343" s="13"/>
      <c r="E343" s="61">
        <v>-10.062790277517442</v>
      </c>
      <c r="F343" s="62">
        <v>0.135791091191175</v>
      </c>
      <c r="G343" s="63">
        <v>18.8</v>
      </c>
      <c r="I343" s="13"/>
      <c r="J343" s="16"/>
      <c r="K343" s="13"/>
      <c r="L343" s="16"/>
      <c r="M343" s="13"/>
      <c r="O343" s="16"/>
      <c r="P343" s="13"/>
      <c r="Q343" s="16"/>
      <c r="R343" s="13"/>
      <c r="S343" s="16"/>
    </row>
    <row r="344" spans="1:19" x14ac:dyDescent="0.25">
      <c r="A344" s="13"/>
      <c r="E344" s="61">
        <v>-9.967151260050322</v>
      </c>
      <c r="F344" s="62">
        <v>0.14390816271497597</v>
      </c>
      <c r="G344" s="63">
        <v>107.2</v>
      </c>
      <c r="I344" s="13"/>
      <c r="J344" s="16"/>
      <c r="K344" s="13"/>
      <c r="L344" s="16"/>
      <c r="M344" s="13"/>
      <c r="O344" s="16"/>
      <c r="P344" s="13"/>
      <c r="Q344" s="16"/>
      <c r="R344" s="13"/>
      <c r="S344" s="16"/>
    </row>
    <row r="345" spans="1:19" x14ac:dyDescent="0.25">
      <c r="A345" s="13"/>
      <c r="E345" s="61">
        <v>-10.014876292068763</v>
      </c>
      <c r="F345" s="62">
        <v>0.12801882269905313</v>
      </c>
      <c r="G345" s="63">
        <v>61.5</v>
      </c>
      <c r="I345" s="13"/>
      <c r="J345" s="16"/>
      <c r="K345" s="13"/>
      <c r="L345" s="16"/>
      <c r="M345" s="13"/>
      <c r="O345" s="16"/>
      <c r="P345" s="13"/>
      <c r="Q345" s="16"/>
      <c r="R345" s="13"/>
      <c r="S345" s="16"/>
    </row>
    <row r="346" spans="1:19" x14ac:dyDescent="0.25">
      <c r="A346" s="13"/>
      <c r="E346" s="61">
        <v>-9.9546565860991763</v>
      </c>
      <c r="F346" s="62">
        <v>0.14641956100817133</v>
      </c>
      <c r="G346" s="63">
        <v>195.3</v>
      </c>
      <c r="I346" s="13"/>
      <c r="J346" s="16"/>
      <c r="K346" s="13"/>
      <c r="L346" s="16"/>
      <c r="M346" s="13"/>
      <c r="O346" s="16"/>
      <c r="P346" s="13"/>
      <c r="Q346" s="16"/>
      <c r="R346" s="13"/>
      <c r="S346" s="16"/>
    </row>
    <row r="347" spans="1:19" x14ac:dyDescent="0.25">
      <c r="A347" s="13"/>
      <c r="E347" s="61">
        <v>-10.65509030249634</v>
      </c>
      <c r="F347" s="62">
        <v>0.15101377868251492</v>
      </c>
      <c r="G347" s="63">
        <v>5.9</v>
      </c>
      <c r="I347" s="13"/>
      <c r="J347" s="16"/>
      <c r="K347" s="13"/>
      <c r="L347" s="16"/>
      <c r="M347" s="13"/>
      <c r="O347" s="16"/>
      <c r="P347" s="13"/>
      <c r="Q347" s="16"/>
      <c r="R347" s="13"/>
      <c r="S347" s="16"/>
    </row>
    <row r="348" spans="1:19" x14ac:dyDescent="0.25">
      <c r="A348" s="13"/>
      <c r="E348" s="61">
        <v>-10.868449094683207</v>
      </c>
      <c r="F348" s="62">
        <v>0.14161365138348633</v>
      </c>
      <c r="G348" s="63">
        <v>18.899999999999999</v>
      </c>
      <c r="I348" s="13"/>
      <c r="J348" s="16"/>
      <c r="K348" s="13"/>
      <c r="L348" s="16"/>
      <c r="M348" s="13"/>
      <c r="O348" s="16"/>
      <c r="P348" s="13"/>
      <c r="Q348" s="16"/>
      <c r="R348" s="13"/>
      <c r="S348" s="16"/>
    </row>
    <row r="349" spans="1:19" x14ac:dyDescent="0.25">
      <c r="A349" s="13"/>
      <c r="E349" s="61">
        <v>-10.857062677367523</v>
      </c>
      <c r="F349" s="62">
        <v>0.15413044397846912</v>
      </c>
      <c r="G349" s="63">
        <v>40.9</v>
      </c>
      <c r="I349" s="13"/>
      <c r="J349" s="16"/>
      <c r="K349" s="13"/>
      <c r="L349" s="16"/>
      <c r="M349" s="13"/>
      <c r="O349" s="16"/>
      <c r="P349" s="13"/>
      <c r="Q349" s="16"/>
      <c r="R349" s="13"/>
      <c r="S349" s="16"/>
    </row>
    <row r="350" spans="1:19" x14ac:dyDescent="0.25">
      <c r="A350" s="13"/>
      <c r="E350" s="61">
        <v>-10.825051296269649</v>
      </c>
      <c r="F350" s="62">
        <v>0.13317341522200143</v>
      </c>
      <c r="G350" s="63">
        <v>17.8</v>
      </c>
      <c r="I350" s="13"/>
      <c r="J350" s="16"/>
      <c r="K350" s="13"/>
      <c r="L350" s="16"/>
      <c r="M350" s="13"/>
      <c r="O350" s="16"/>
      <c r="P350" s="13"/>
      <c r="Q350" s="16"/>
      <c r="R350" s="13"/>
      <c r="S350" s="16"/>
    </row>
    <row r="351" spans="1:19" x14ac:dyDescent="0.25">
      <c r="A351" s="13" t="s">
        <v>189</v>
      </c>
      <c r="B351" t="s">
        <v>198</v>
      </c>
      <c r="C351" t="s">
        <v>147</v>
      </c>
      <c r="D351" s="9" t="s">
        <v>175</v>
      </c>
      <c r="E351" s="61">
        <v>-10.634738303865966</v>
      </c>
      <c r="F351" s="62">
        <v>0.1622309433912088</v>
      </c>
      <c r="G351" s="63">
        <v>61</v>
      </c>
      <c r="H351" t="s">
        <v>30</v>
      </c>
      <c r="I351" s="13"/>
      <c r="J351" s="16"/>
      <c r="K351" s="13"/>
      <c r="L351" s="16"/>
      <c r="M351" s="13"/>
      <c r="O351" s="16"/>
      <c r="P351" s="13"/>
      <c r="Q351" s="16"/>
      <c r="R351" s="13"/>
      <c r="S351" s="16"/>
    </row>
    <row r="352" spans="1:19" x14ac:dyDescent="0.25">
      <c r="A352" s="13"/>
      <c r="E352" s="61">
        <v>-9.7825077280718773</v>
      </c>
      <c r="F352" s="62">
        <v>0.15067918926774329</v>
      </c>
      <c r="G352" s="63">
        <v>234.1</v>
      </c>
      <c r="I352" s="13"/>
      <c r="J352" s="16"/>
      <c r="K352" s="13"/>
      <c r="L352" s="16"/>
      <c r="M352" s="13"/>
      <c r="O352" s="16"/>
      <c r="P352" s="13"/>
      <c r="Q352" s="16"/>
      <c r="R352" s="13"/>
      <c r="S352" s="16"/>
    </row>
    <row r="353" spans="1:19" x14ac:dyDescent="0.25">
      <c r="A353" s="13"/>
      <c r="E353" s="61">
        <v>-10.068203030610734</v>
      </c>
      <c r="F353" s="62">
        <v>0.13916773395151047</v>
      </c>
      <c r="G353" s="63">
        <v>79</v>
      </c>
      <c r="I353" s="13"/>
      <c r="J353" s="16"/>
      <c r="K353" s="13"/>
      <c r="L353" s="16"/>
      <c r="M353" s="13"/>
      <c r="O353" s="16"/>
      <c r="P353" s="13"/>
      <c r="Q353" s="16"/>
      <c r="R353" s="13"/>
      <c r="S353" s="16"/>
    </row>
    <row r="354" spans="1:19" x14ac:dyDescent="0.25">
      <c r="A354" s="13"/>
      <c r="E354" s="61">
        <v>-10.026818130663306</v>
      </c>
      <c r="F354" s="62">
        <v>0.13982898224468918</v>
      </c>
      <c r="G354" s="63">
        <v>39.700000000000003</v>
      </c>
      <c r="I354" s="13"/>
      <c r="J354" s="16"/>
      <c r="K354" s="13"/>
      <c r="L354" s="16"/>
      <c r="M354" s="13"/>
      <c r="O354" s="16"/>
      <c r="P354" s="13"/>
      <c r="Q354" s="16"/>
      <c r="R354" s="13"/>
      <c r="S354" s="16"/>
    </row>
    <row r="355" spans="1:19" x14ac:dyDescent="0.25">
      <c r="A355" s="27"/>
      <c r="B355" s="28"/>
      <c r="C355" s="28"/>
      <c r="D355" s="28"/>
      <c r="E355" s="66">
        <v>-10.204218171191215</v>
      </c>
      <c r="F355" s="67">
        <v>0.13633498296068403</v>
      </c>
      <c r="G355" s="68">
        <v>22.5</v>
      </c>
      <c r="H355" s="28"/>
      <c r="I355" s="32">
        <f>AVERAGE(E335:E355)</f>
        <v>-10.294141622850304</v>
      </c>
      <c r="J355" s="34">
        <f>AVERAGE(G335:G355)</f>
        <v>163.44285714285715</v>
      </c>
      <c r="K355" s="32">
        <f t="array" ref="K355">MAX(E335:E355)-MIN(E335:E355)</f>
        <v>1.0859413666113298</v>
      </c>
      <c r="L355" s="34">
        <f t="array" ref="L355">MAX(G335:G355)-MIN(G335:G355)</f>
        <v>665.4</v>
      </c>
      <c r="M355" s="35">
        <v>1</v>
      </c>
      <c r="N355" s="28">
        <v>1</v>
      </c>
      <c r="O355" s="31"/>
      <c r="P355" s="32">
        <f>MEDIAN(E335:E355)</f>
        <v>-10.281957193595147</v>
      </c>
      <c r="Q355" s="34">
        <f>MEDIAN(G335:G355)</f>
        <v>79</v>
      </c>
      <c r="R355" s="32">
        <f>AVERAGE(P322:P355)</f>
        <v>-8.3522423656604001</v>
      </c>
      <c r="S355" s="34">
        <f>AVERAGE(Q322:Q355)</f>
        <v>388.80263466960002</v>
      </c>
    </row>
    <row r="356" spans="1:19" x14ac:dyDescent="0.25">
      <c r="A356" s="6" t="s">
        <v>189</v>
      </c>
      <c r="B356" s="9" t="s">
        <v>199</v>
      </c>
      <c r="C356" s="9" t="s">
        <v>147</v>
      </c>
      <c r="D356" s="9" t="s">
        <v>183</v>
      </c>
      <c r="E356" s="51">
        <v>-6.543617770384258</v>
      </c>
      <c r="F356" s="52">
        <v>0.12444610636641709</v>
      </c>
      <c r="G356" s="38">
        <v>697.06347968000011</v>
      </c>
      <c r="H356" s="9" t="s">
        <v>25</v>
      </c>
      <c r="I356" s="6"/>
      <c r="J356" s="12"/>
      <c r="K356" s="6"/>
      <c r="L356" s="12"/>
      <c r="M356" s="6"/>
      <c r="N356" s="9"/>
      <c r="O356" s="12"/>
      <c r="P356" s="6"/>
      <c r="Q356" s="12"/>
      <c r="R356" s="6"/>
      <c r="S356" s="12"/>
    </row>
    <row r="357" spans="1:19" x14ac:dyDescent="0.25">
      <c r="A357" s="13"/>
      <c r="E357" s="41">
        <v>-6.9504512322505763</v>
      </c>
      <c r="F357" s="42">
        <v>0.12214821956080898</v>
      </c>
      <c r="G357" s="39">
        <v>1249.4182589760001</v>
      </c>
      <c r="I357" s="13"/>
      <c r="J357" s="16"/>
      <c r="K357" s="13"/>
      <c r="L357" s="16"/>
      <c r="M357" s="13"/>
      <c r="O357" s="16"/>
      <c r="P357" s="13"/>
      <c r="Q357" s="16"/>
      <c r="R357" s="13"/>
      <c r="S357" s="16"/>
    </row>
    <row r="358" spans="1:19" x14ac:dyDescent="0.25">
      <c r="A358" s="13"/>
      <c r="E358" s="41">
        <v>-6.3142201606188886</v>
      </c>
      <c r="F358" s="42">
        <v>0.14235083149364319</v>
      </c>
      <c r="G358" s="39">
        <v>906.58343312000011</v>
      </c>
      <c r="I358" s="13"/>
      <c r="J358" s="16"/>
      <c r="K358" s="13"/>
      <c r="L358" s="16"/>
      <c r="M358" s="13"/>
      <c r="O358" s="16"/>
      <c r="P358" s="13"/>
      <c r="Q358" s="16"/>
      <c r="R358" s="13"/>
      <c r="S358" s="16"/>
    </row>
    <row r="359" spans="1:19" x14ac:dyDescent="0.25">
      <c r="A359" s="13"/>
      <c r="E359" s="41">
        <v>-6.2745178837080307</v>
      </c>
      <c r="F359" s="42">
        <v>0.12229156453924531</v>
      </c>
      <c r="G359" s="39">
        <v>626.09863353599997</v>
      </c>
      <c r="I359" s="13"/>
      <c r="J359" s="16"/>
      <c r="K359" s="13"/>
      <c r="L359" s="16"/>
      <c r="M359" s="13"/>
      <c r="O359" s="16"/>
      <c r="P359" s="13"/>
      <c r="Q359" s="16"/>
      <c r="R359" s="13"/>
      <c r="S359" s="16"/>
    </row>
    <row r="360" spans="1:19" x14ac:dyDescent="0.25">
      <c r="A360" s="13"/>
      <c r="E360" s="41">
        <v>-6.0080889272079441</v>
      </c>
      <c r="F360" s="42">
        <v>0.1476351259594938</v>
      </c>
      <c r="G360" s="39">
        <v>83.436324556800002</v>
      </c>
      <c r="H360" t="s">
        <v>26</v>
      </c>
      <c r="I360" s="17">
        <f>AVERAGE(E356:E360)</f>
        <v>-6.4181791948339395</v>
      </c>
      <c r="J360" s="19">
        <f>AVERAGE(G356:G360)</f>
        <v>712.52002597376008</v>
      </c>
      <c r="K360" s="17">
        <f>MAX(E356:E360)-MIN(E356:E360)</f>
        <v>0.94236230504263219</v>
      </c>
      <c r="L360" s="19">
        <f>MAX(G356:G360)-MIN(G356:G360)</f>
        <v>1165.9819344192001</v>
      </c>
      <c r="M360" s="20">
        <v>1</v>
      </c>
      <c r="O360" s="16"/>
      <c r="P360" s="17">
        <f>MEDIAN(E356:E360)</f>
        <v>-6.3142201606188886</v>
      </c>
      <c r="Q360" s="19">
        <f>MEDIAN(G356:G360)</f>
        <v>697.06347968000011</v>
      </c>
      <c r="R360" s="13"/>
      <c r="S360" s="16"/>
    </row>
    <row r="361" spans="1:19" x14ac:dyDescent="0.25">
      <c r="A361" s="13" t="s">
        <v>189</v>
      </c>
      <c r="B361" t="s">
        <v>200</v>
      </c>
      <c r="C361" t="s">
        <v>147</v>
      </c>
      <c r="D361" t="s">
        <v>183</v>
      </c>
      <c r="E361" s="41">
        <v>-7.8854120435097874</v>
      </c>
      <c r="F361" s="42">
        <v>0.12975910045262182</v>
      </c>
      <c r="G361" s="39">
        <v>801.21963683199999</v>
      </c>
      <c r="H361" t="s">
        <v>30</v>
      </c>
      <c r="I361" s="17"/>
      <c r="J361" s="19"/>
      <c r="K361" s="17"/>
      <c r="L361" s="16"/>
      <c r="M361" s="20"/>
      <c r="O361" s="16"/>
      <c r="P361" s="13"/>
      <c r="Q361" s="16"/>
      <c r="R361" s="13"/>
      <c r="S361" s="16"/>
    </row>
    <row r="362" spans="1:19" x14ac:dyDescent="0.25">
      <c r="A362" s="13"/>
      <c r="E362" s="41">
        <v>-8.4197989994792</v>
      </c>
      <c r="F362" s="42">
        <v>0.14227267123154749</v>
      </c>
      <c r="G362" s="39">
        <v>242.74925088960001</v>
      </c>
      <c r="I362" s="13"/>
      <c r="J362" s="16"/>
      <c r="K362" s="13"/>
      <c r="L362" s="16"/>
      <c r="M362" s="20"/>
      <c r="O362" s="16"/>
      <c r="P362" s="13"/>
      <c r="Q362" s="16"/>
      <c r="R362" s="13"/>
      <c r="S362" s="16"/>
    </row>
    <row r="363" spans="1:19" x14ac:dyDescent="0.25">
      <c r="A363" s="13"/>
      <c r="E363" s="41">
        <v>-8.1368828441480403</v>
      </c>
      <c r="F363" s="42">
        <v>0.14334527061966293</v>
      </c>
      <c r="G363" s="43">
        <v>159.01</v>
      </c>
      <c r="I363" s="13"/>
      <c r="J363" s="16"/>
      <c r="K363" s="13"/>
      <c r="L363" s="16"/>
      <c r="M363" s="20"/>
      <c r="O363" s="16"/>
      <c r="P363" s="13"/>
      <c r="Q363" s="16"/>
      <c r="R363" s="13"/>
      <c r="S363" s="16"/>
    </row>
    <row r="364" spans="1:19" x14ac:dyDescent="0.25">
      <c r="A364" s="13"/>
      <c r="E364" s="41">
        <v>-7.1183942502056619</v>
      </c>
      <c r="F364" s="42">
        <v>0.12412619221086901</v>
      </c>
      <c r="G364" s="39">
        <v>1036.4889960959999</v>
      </c>
      <c r="I364" s="17">
        <f>AVERAGE(E361:E364)</f>
        <v>-7.8901220343356719</v>
      </c>
      <c r="J364" s="19">
        <f>AVERAGE(G361:G364)</f>
        <v>559.8669709543999</v>
      </c>
      <c r="K364" s="17">
        <f>MAX(E361:E364)-MIN(E361:E364)</f>
        <v>1.3014047492735381</v>
      </c>
      <c r="L364" s="19">
        <f>MAX(G361:G364)-MIN(G361:G364)</f>
        <v>877.47899609599995</v>
      </c>
      <c r="M364" s="20">
        <v>1</v>
      </c>
      <c r="N364">
        <v>1</v>
      </c>
      <c r="O364" s="16"/>
      <c r="P364" s="17">
        <f>MEDIAN(E361:E364)</f>
        <v>-8.0111474438289143</v>
      </c>
      <c r="Q364" s="19">
        <f>MEDIAN(G361:G364)</f>
        <v>521.98444386079996</v>
      </c>
      <c r="R364" s="13"/>
      <c r="S364" s="16"/>
    </row>
    <row r="365" spans="1:19" x14ac:dyDescent="0.25">
      <c r="A365" s="13" t="s">
        <v>189</v>
      </c>
      <c r="B365" t="s">
        <v>201</v>
      </c>
      <c r="C365" t="s">
        <v>147</v>
      </c>
      <c r="D365" t="s">
        <v>183</v>
      </c>
      <c r="E365" s="41">
        <v>-7.9829811481461066</v>
      </c>
      <c r="F365" s="42">
        <v>0.12561190537054043</v>
      </c>
      <c r="G365" s="39">
        <v>335.22627839680001</v>
      </c>
      <c r="H365" t="s">
        <v>30</v>
      </c>
      <c r="I365" s="13"/>
      <c r="J365" s="16"/>
      <c r="K365" s="13"/>
      <c r="L365" s="16"/>
      <c r="M365" s="20"/>
      <c r="O365" s="16"/>
      <c r="P365" s="13"/>
      <c r="Q365" s="16"/>
      <c r="R365" s="13"/>
      <c r="S365" s="16"/>
    </row>
    <row r="366" spans="1:19" x14ac:dyDescent="0.25">
      <c r="A366" s="13"/>
      <c r="E366" s="41">
        <v>-7.6852916418862494</v>
      </c>
      <c r="F366" s="42">
        <v>0.16076615632191246</v>
      </c>
      <c r="G366" s="39">
        <v>29.182829464000001</v>
      </c>
      <c r="I366" s="13"/>
      <c r="J366" s="16"/>
      <c r="K366" s="13"/>
      <c r="L366" s="16"/>
      <c r="M366" s="20"/>
      <c r="O366" s="16"/>
      <c r="P366" s="13"/>
      <c r="Q366" s="16"/>
      <c r="R366" s="13"/>
      <c r="S366" s="16"/>
    </row>
    <row r="367" spans="1:19" x14ac:dyDescent="0.25">
      <c r="A367" s="13"/>
      <c r="E367" s="41">
        <v>-7.7072796067113591</v>
      </c>
      <c r="F367" s="42">
        <v>0.1503227879892387</v>
      </c>
      <c r="G367" s="39">
        <v>36.286451881600001</v>
      </c>
      <c r="I367" s="13"/>
      <c r="J367" s="16"/>
      <c r="K367" s="13"/>
      <c r="L367" s="16"/>
      <c r="M367" s="20"/>
      <c r="O367" s="16"/>
      <c r="P367" s="13"/>
      <c r="Q367" s="16"/>
      <c r="R367" s="13"/>
      <c r="S367" s="16"/>
    </row>
    <row r="368" spans="1:19" x14ac:dyDescent="0.25">
      <c r="A368" s="13"/>
      <c r="E368" s="41">
        <v>-7.7462092137402516</v>
      </c>
      <c r="F368" s="42">
        <v>0.12391737229693181</v>
      </c>
      <c r="G368" s="39">
        <v>17.689198521920002</v>
      </c>
      <c r="I368" s="17"/>
      <c r="J368" s="19"/>
      <c r="K368" s="17"/>
      <c r="L368" s="16"/>
      <c r="M368" s="20"/>
      <c r="O368" s="16"/>
      <c r="P368" s="13"/>
      <c r="Q368" s="16"/>
      <c r="R368" s="13"/>
      <c r="S368" s="16"/>
    </row>
    <row r="369" spans="1:19" x14ac:dyDescent="0.25">
      <c r="A369" s="13"/>
      <c r="E369" s="41">
        <v>-8.0899355410237739</v>
      </c>
      <c r="F369" s="42">
        <v>0.12958737738179441</v>
      </c>
      <c r="G369" s="39">
        <v>158.72983620799999</v>
      </c>
      <c r="I369" s="17">
        <f>AVERAGE(E365:E369)</f>
        <v>-7.8423394303015472</v>
      </c>
      <c r="J369" s="19">
        <f>AVERAGE(G365:G369)</f>
        <v>115.422918894464</v>
      </c>
      <c r="K369" s="17">
        <f>MAX(E365:E369)-MIN(E365:E369)</f>
        <v>0.40464389913752452</v>
      </c>
      <c r="L369" s="19">
        <f>MAX(G365:G369)-MIN(G365:G369)</f>
        <v>317.53707987488002</v>
      </c>
      <c r="M369" s="20">
        <v>1</v>
      </c>
      <c r="N369">
        <v>1</v>
      </c>
      <c r="O369" s="16"/>
      <c r="P369" s="17">
        <f>MEDIAN(E365:E369)</f>
        <v>-7.7462092137402516</v>
      </c>
      <c r="Q369" s="19">
        <f>MEDIAN(G365:G369)</f>
        <v>36.286451881600001</v>
      </c>
      <c r="R369" s="13"/>
      <c r="S369" s="16"/>
    </row>
    <row r="370" spans="1:19" x14ac:dyDescent="0.25">
      <c r="A370" s="13" t="s">
        <v>189</v>
      </c>
      <c r="B370" t="s">
        <v>202</v>
      </c>
      <c r="C370" t="s">
        <v>147</v>
      </c>
      <c r="D370" t="s">
        <v>183</v>
      </c>
      <c r="E370" s="24">
        <v>-4.9664137672184028</v>
      </c>
      <c r="F370" s="25">
        <v>0.13489342679941821</v>
      </c>
      <c r="G370" s="15">
        <v>311.8</v>
      </c>
      <c r="H370" t="s">
        <v>25</v>
      </c>
      <c r="I370" s="13"/>
      <c r="J370" s="16"/>
      <c r="K370" s="13"/>
      <c r="L370" s="16"/>
      <c r="M370" s="20"/>
      <c r="O370" s="16"/>
      <c r="P370" s="13"/>
      <c r="Q370" s="16"/>
      <c r="R370" s="13"/>
      <c r="S370" s="16"/>
    </row>
    <row r="371" spans="1:19" x14ac:dyDescent="0.25">
      <c r="A371" s="13"/>
      <c r="E371" s="24">
        <v>-4.9925216731431243</v>
      </c>
      <c r="F371" s="25">
        <v>0.13009863171267561</v>
      </c>
      <c r="G371" s="15">
        <v>217.2</v>
      </c>
      <c r="I371" s="13"/>
      <c r="J371" s="16"/>
      <c r="K371" s="13"/>
      <c r="L371" s="16"/>
      <c r="M371" s="20"/>
      <c r="O371" s="16"/>
      <c r="P371" s="13"/>
      <c r="Q371" s="16"/>
      <c r="R371" s="13"/>
      <c r="S371" s="16"/>
    </row>
    <row r="372" spans="1:19" x14ac:dyDescent="0.25">
      <c r="A372" s="13"/>
      <c r="E372" s="24">
        <v>-4.8528466865302988</v>
      </c>
      <c r="F372" s="25">
        <v>0.13085925385991776</v>
      </c>
      <c r="G372" s="15">
        <v>183.9</v>
      </c>
      <c r="I372" s="13"/>
      <c r="J372" s="16"/>
      <c r="K372" s="13"/>
      <c r="L372" s="16"/>
      <c r="M372" s="20"/>
      <c r="O372" s="16"/>
      <c r="P372" s="13"/>
      <c r="Q372" s="16"/>
      <c r="R372" s="13"/>
      <c r="S372" s="16"/>
    </row>
    <row r="373" spans="1:19" x14ac:dyDescent="0.25">
      <c r="A373" s="13"/>
      <c r="E373" s="24">
        <v>-4.9213784775700153</v>
      </c>
      <c r="F373" s="25">
        <v>0.13488983985561104</v>
      </c>
      <c r="G373" s="15">
        <v>141.6</v>
      </c>
      <c r="I373" s="13"/>
      <c r="J373" s="16"/>
      <c r="K373" s="13"/>
      <c r="L373" s="16"/>
      <c r="M373" s="20"/>
      <c r="O373" s="16"/>
      <c r="P373" s="13"/>
      <c r="Q373" s="16"/>
      <c r="R373" s="13"/>
      <c r="S373" s="16"/>
    </row>
    <row r="374" spans="1:19" x14ac:dyDescent="0.25">
      <c r="A374" s="13"/>
      <c r="E374" s="24">
        <v>-4.9798152312826582</v>
      </c>
      <c r="F374" s="25">
        <v>0.14798656344474523</v>
      </c>
      <c r="G374" s="15">
        <v>110.1</v>
      </c>
      <c r="I374" s="17"/>
      <c r="J374" s="19"/>
      <c r="K374" s="17"/>
      <c r="L374" s="16"/>
      <c r="M374" s="20"/>
      <c r="O374" s="16"/>
      <c r="P374" s="13"/>
      <c r="Q374" s="16"/>
      <c r="R374" s="13"/>
      <c r="S374" s="16"/>
    </row>
    <row r="375" spans="1:19" x14ac:dyDescent="0.25">
      <c r="A375" s="13"/>
      <c r="E375" s="24">
        <v>-4.9389090261920954</v>
      </c>
      <c r="F375" s="25">
        <v>0.13744771060243094</v>
      </c>
      <c r="G375" s="15">
        <v>71.7</v>
      </c>
      <c r="I375" s="13"/>
      <c r="J375" s="16"/>
      <c r="K375" s="13"/>
      <c r="L375" s="16"/>
      <c r="M375" s="20"/>
      <c r="O375" s="16"/>
      <c r="P375" s="13"/>
      <c r="Q375" s="16"/>
      <c r="R375" s="13"/>
      <c r="S375" s="16"/>
    </row>
    <row r="376" spans="1:19" x14ac:dyDescent="0.25">
      <c r="A376" s="13"/>
      <c r="E376" s="24">
        <v>-4.7116829061408794</v>
      </c>
      <c r="F376" s="25">
        <v>0.13429352409644926</v>
      </c>
      <c r="G376" s="15">
        <v>605.4</v>
      </c>
      <c r="H376" t="s">
        <v>26</v>
      </c>
      <c r="I376" s="17">
        <f>AVERAGE(E370:E376)</f>
        <v>-4.9090811097253537</v>
      </c>
      <c r="J376" s="19" t="e">
        <f>AVERAGE(#REF!)</f>
        <v>#REF!</v>
      </c>
      <c r="K376" s="17">
        <f>MAX(E370:E376)-MIN(E370:E376)</f>
        <v>0.28083876700224497</v>
      </c>
      <c r="L376" s="19">
        <f>MAX(G370:G376)-MIN(G370:G376)</f>
        <v>533.69999999999993</v>
      </c>
      <c r="M376" s="20">
        <v>1</v>
      </c>
      <c r="O376" s="16"/>
      <c r="P376" s="17">
        <f>MEDIAN(E370:E376)</f>
        <v>-4.9389090261920954</v>
      </c>
      <c r="Q376" s="19">
        <f>MEDIAN(G370:G376)</f>
        <v>183.9</v>
      </c>
      <c r="R376" s="13"/>
      <c r="S376" s="16"/>
    </row>
    <row r="377" spans="1:19" x14ac:dyDescent="0.25">
      <c r="A377" s="13" t="s">
        <v>189</v>
      </c>
      <c r="B377" t="s">
        <v>203</v>
      </c>
      <c r="C377" t="s">
        <v>147</v>
      </c>
      <c r="D377" t="s">
        <v>183</v>
      </c>
      <c r="E377" s="24">
        <v>-9.2398905926671659</v>
      </c>
      <c r="F377" s="25">
        <v>0.16132473464159919</v>
      </c>
      <c r="G377" s="15">
        <v>291.39999999999998</v>
      </c>
      <c r="H377" t="s">
        <v>25</v>
      </c>
      <c r="I377" s="13"/>
      <c r="J377" s="16"/>
      <c r="K377" s="13"/>
      <c r="L377" s="16"/>
      <c r="M377" s="20"/>
      <c r="O377" s="16"/>
      <c r="P377" s="13"/>
      <c r="Q377" s="16"/>
      <c r="R377" s="13"/>
      <c r="S377" s="16"/>
    </row>
    <row r="378" spans="1:19" x14ac:dyDescent="0.25">
      <c r="A378" s="13"/>
      <c r="E378" s="24">
        <v>-9.1232091461252995</v>
      </c>
      <c r="F378" s="25">
        <v>0.12613742951137702</v>
      </c>
      <c r="G378" s="15">
        <v>352.4</v>
      </c>
      <c r="I378" s="13"/>
      <c r="J378" s="16"/>
      <c r="K378" s="13"/>
      <c r="L378" s="16"/>
      <c r="M378" s="20"/>
      <c r="O378" s="16"/>
      <c r="P378" s="13"/>
      <c r="Q378" s="16"/>
      <c r="R378" s="13"/>
      <c r="S378" s="16"/>
    </row>
    <row r="379" spans="1:19" x14ac:dyDescent="0.25">
      <c r="A379" s="13"/>
      <c r="E379" s="24">
        <v>-8.9679955072715636</v>
      </c>
      <c r="F379" s="25">
        <v>0.12713454883111042</v>
      </c>
      <c r="G379" s="15">
        <v>153.1</v>
      </c>
      <c r="I379" s="13"/>
      <c r="J379" s="16"/>
      <c r="K379" s="13"/>
      <c r="L379" s="16"/>
      <c r="M379" s="20"/>
      <c r="O379" s="16"/>
      <c r="P379" s="13"/>
      <c r="Q379" s="16"/>
      <c r="R379" s="13"/>
      <c r="S379" s="16"/>
    </row>
    <row r="380" spans="1:19" x14ac:dyDescent="0.25">
      <c r="A380" s="13"/>
      <c r="E380" s="24">
        <v>-8.9941700422442317</v>
      </c>
      <c r="F380" s="25">
        <v>0.13442244841173814</v>
      </c>
      <c r="G380" s="15">
        <v>95.9</v>
      </c>
      <c r="I380" s="13"/>
      <c r="J380" s="16"/>
      <c r="K380" s="13"/>
      <c r="L380" s="16"/>
      <c r="M380" s="20"/>
      <c r="O380" s="16"/>
      <c r="P380" s="13"/>
      <c r="Q380" s="16"/>
      <c r="R380" s="13"/>
      <c r="S380" s="16"/>
    </row>
    <row r="381" spans="1:19" x14ac:dyDescent="0.25">
      <c r="A381" s="13"/>
      <c r="E381" s="24">
        <v>-8.8260919817132475</v>
      </c>
      <c r="F381" s="25">
        <v>0.15925823508004225</v>
      </c>
      <c r="G381" s="15">
        <v>87.7</v>
      </c>
      <c r="I381" s="13"/>
      <c r="J381" s="16"/>
      <c r="K381" s="13"/>
      <c r="L381" s="16"/>
      <c r="M381" s="20"/>
      <c r="O381" s="16"/>
      <c r="P381" s="13"/>
      <c r="Q381" s="16"/>
      <c r="R381" s="13"/>
      <c r="S381" s="16"/>
    </row>
    <row r="382" spans="1:19" x14ac:dyDescent="0.25">
      <c r="A382" s="13"/>
      <c r="E382" s="24">
        <v>-8.376932455203324</v>
      </c>
      <c r="F382" s="25">
        <v>0.13971682950906666</v>
      </c>
      <c r="G382" s="15">
        <v>7.8</v>
      </c>
      <c r="H382" t="s">
        <v>26</v>
      </c>
      <c r="I382" s="17">
        <f>AVERAGE(E377:E382)</f>
        <v>-8.9213816208708057</v>
      </c>
      <c r="J382" s="19">
        <f>AVERAGE(G377:G382)</f>
        <v>164.71666666666667</v>
      </c>
      <c r="K382" s="17">
        <f>MAX(E377:E382)-MIN(E377:E382)</f>
        <v>0.86295813746384198</v>
      </c>
      <c r="L382" s="19">
        <f>MAX(G377:G382)-MIN(G377:G382)</f>
        <v>344.59999999999997</v>
      </c>
      <c r="M382" s="20">
        <v>1</v>
      </c>
      <c r="O382" s="16"/>
      <c r="P382" s="17">
        <f>MEDIAN(E377:E382)</f>
        <v>-8.9810827747578976</v>
      </c>
      <c r="Q382" s="19">
        <f>MEDIAN(G377:G382)</f>
        <v>124.5</v>
      </c>
      <c r="R382" s="13"/>
      <c r="S382" s="16"/>
    </row>
    <row r="383" spans="1:19" x14ac:dyDescent="0.25">
      <c r="A383" s="13" t="s">
        <v>189</v>
      </c>
      <c r="B383" t="s">
        <v>204</v>
      </c>
      <c r="C383" t="s">
        <v>147</v>
      </c>
      <c r="D383" t="s">
        <v>183</v>
      </c>
      <c r="E383" s="24">
        <v>-5.6670065920950696</v>
      </c>
      <c r="F383" s="25">
        <v>0.1446561354249781</v>
      </c>
      <c r="G383" s="15">
        <v>1230.5</v>
      </c>
      <c r="H383" t="s">
        <v>25</v>
      </c>
      <c r="I383" s="13"/>
      <c r="J383" s="16"/>
      <c r="K383" s="13"/>
      <c r="L383" s="16"/>
      <c r="M383" s="20"/>
      <c r="O383" s="16"/>
      <c r="P383" s="13"/>
      <c r="Q383" s="16"/>
      <c r="R383" s="13"/>
      <c r="S383" s="16"/>
    </row>
    <row r="384" spans="1:19" x14ac:dyDescent="0.25">
      <c r="A384" s="13"/>
      <c r="E384" s="24">
        <v>-4.7473531802917357</v>
      </c>
      <c r="F384" s="25">
        <v>0.13450114068465144</v>
      </c>
      <c r="G384" s="15">
        <v>795.1</v>
      </c>
      <c r="I384" s="13"/>
      <c r="J384" s="16"/>
      <c r="K384" s="13"/>
      <c r="L384" s="16"/>
      <c r="M384" s="20"/>
      <c r="O384" s="16"/>
      <c r="P384" s="13"/>
      <c r="Q384" s="16"/>
      <c r="R384" s="13"/>
      <c r="S384" s="16"/>
    </row>
    <row r="385" spans="1:19" x14ac:dyDescent="0.25">
      <c r="A385" s="13"/>
      <c r="E385" s="24">
        <v>-4.5856128834261822</v>
      </c>
      <c r="F385" s="25">
        <v>0.14115982341643246</v>
      </c>
      <c r="G385" s="15">
        <v>930.9</v>
      </c>
      <c r="I385" s="13"/>
      <c r="J385" s="16"/>
      <c r="K385" s="13"/>
      <c r="L385" s="16"/>
      <c r="M385" s="20"/>
      <c r="O385" s="16"/>
      <c r="P385" s="13"/>
      <c r="Q385" s="16"/>
      <c r="R385" s="13"/>
      <c r="S385" s="16"/>
    </row>
    <row r="386" spans="1:19" x14ac:dyDescent="0.25">
      <c r="A386" s="13"/>
      <c r="E386" s="24">
        <v>-4.6510135958204302</v>
      </c>
      <c r="F386" s="25">
        <v>0.13392807633067683</v>
      </c>
      <c r="G386" s="15">
        <v>933.1</v>
      </c>
      <c r="I386" s="13"/>
      <c r="J386" s="16"/>
      <c r="K386" s="13"/>
      <c r="L386" s="16"/>
      <c r="M386" s="20"/>
      <c r="O386" s="16"/>
      <c r="P386" s="13"/>
      <c r="Q386" s="16"/>
      <c r="R386" s="13"/>
      <c r="S386" s="16"/>
    </row>
    <row r="387" spans="1:19" x14ac:dyDescent="0.25">
      <c r="A387" s="13"/>
      <c r="E387" s="24">
        <v>-5.0763479783750842</v>
      </c>
      <c r="F387" s="25">
        <v>0.12407625093900282</v>
      </c>
      <c r="G387" s="15">
        <v>804.8</v>
      </c>
      <c r="I387" s="13"/>
      <c r="J387" s="16"/>
      <c r="K387" s="13"/>
      <c r="L387" s="16"/>
      <c r="M387" s="20"/>
      <c r="O387" s="16"/>
      <c r="P387" s="13"/>
      <c r="Q387" s="16"/>
      <c r="R387" s="13"/>
      <c r="S387" s="16"/>
    </row>
    <row r="388" spans="1:19" x14ac:dyDescent="0.25">
      <c r="A388" s="13"/>
      <c r="E388" s="24">
        <v>-5.3682738454026158</v>
      </c>
      <c r="F388" s="25">
        <v>0.1549695666470601</v>
      </c>
      <c r="G388" s="15">
        <v>823.9</v>
      </c>
      <c r="I388" s="13"/>
      <c r="J388" s="16"/>
      <c r="K388" s="13"/>
      <c r="L388" s="16"/>
      <c r="M388" s="20"/>
      <c r="O388" s="16"/>
      <c r="P388" s="13"/>
      <c r="Q388" s="16"/>
      <c r="R388" s="13"/>
      <c r="S388" s="16"/>
    </row>
    <row r="389" spans="1:19" x14ac:dyDescent="0.25">
      <c r="A389" s="13"/>
      <c r="E389" s="24">
        <v>-5.3907238167122395</v>
      </c>
      <c r="F389" s="25">
        <v>0.12440975875693996</v>
      </c>
      <c r="G389" s="15">
        <v>975.3</v>
      </c>
      <c r="I389" s="13"/>
      <c r="J389" s="16"/>
      <c r="K389" s="13"/>
      <c r="L389" s="16"/>
      <c r="M389" s="20"/>
      <c r="O389" s="16"/>
      <c r="P389" s="13"/>
      <c r="Q389" s="16"/>
      <c r="R389" s="13"/>
      <c r="S389" s="16"/>
    </row>
    <row r="390" spans="1:19" x14ac:dyDescent="0.25">
      <c r="A390" s="13"/>
      <c r="E390" s="24">
        <v>-5.7174517382807544</v>
      </c>
      <c r="F390" s="25">
        <v>0.12444886884765002</v>
      </c>
      <c r="G390" s="15">
        <v>850.2</v>
      </c>
      <c r="H390" t="s">
        <v>26</v>
      </c>
      <c r="I390" s="13"/>
      <c r="J390" s="16"/>
      <c r="K390" s="13"/>
      <c r="L390" s="16"/>
      <c r="M390" s="20"/>
      <c r="O390" s="16"/>
      <c r="P390" s="13"/>
      <c r="Q390" s="16"/>
      <c r="R390" s="13"/>
      <c r="S390" s="16"/>
    </row>
    <row r="391" spans="1:19" x14ac:dyDescent="0.25">
      <c r="A391" s="13" t="s">
        <v>189</v>
      </c>
      <c r="B391" t="s">
        <v>205</v>
      </c>
      <c r="C391" t="s">
        <v>147</v>
      </c>
      <c r="D391" t="s">
        <v>183</v>
      </c>
      <c r="E391" s="24">
        <v>-5.0443756487816849</v>
      </c>
      <c r="F391" s="25">
        <v>0.15523835481687506</v>
      </c>
      <c r="G391" s="15">
        <v>265.3</v>
      </c>
      <c r="H391" t="s">
        <v>25</v>
      </c>
      <c r="I391" s="13"/>
      <c r="J391" s="16"/>
      <c r="K391" s="13"/>
      <c r="L391" s="16"/>
      <c r="M391" s="20"/>
      <c r="O391" s="16"/>
      <c r="P391" s="13"/>
      <c r="Q391" s="16"/>
      <c r="R391" s="13"/>
      <c r="S391" s="16"/>
    </row>
    <row r="392" spans="1:19" x14ac:dyDescent="0.25">
      <c r="A392" s="13"/>
      <c r="E392" s="24">
        <v>-5.427021141525934</v>
      </c>
      <c r="F392" s="25">
        <v>0.12450545274923343</v>
      </c>
      <c r="G392" s="15">
        <v>1075.4000000000001</v>
      </c>
      <c r="I392" s="13"/>
      <c r="J392" s="16"/>
      <c r="K392" s="13"/>
      <c r="L392" s="16"/>
      <c r="M392" s="20"/>
      <c r="O392" s="16"/>
      <c r="P392" s="13"/>
      <c r="Q392" s="16"/>
      <c r="R392" s="13"/>
      <c r="S392" s="16"/>
    </row>
    <row r="393" spans="1:19" x14ac:dyDescent="0.25">
      <c r="A393" s="13"/>
      <c r="E393" s="24">
        <v>-5.289214543381382</v>
      </c>
      <c r="F393" s="25">
        <v>0.1492627675465372</v>
      </c>
      <c r="G393" s="15">
        <v>1214.7</v>
      </c>
      <c r="I393" s="13"/>
      <c r="J393" s="16"/>
      <c r="K393" s="13"/>
      <c r="L393" s="16"/>
      <c r="M393" s="20"/>
      <c r="O393" s="16"/>
      <c r="P393" s="13"/>
      <c r="Q393" s="16"/>
      <c r="R393" s="13"/>
      <c r="S393" s="16"/>
    </row>
    <row r="394" spans="1:19" x14ac:dyDescent="0.25">
      <c r="A394" s="13"/>
      <c r="E394" s="24">
        <v>-5.3535346525293015</v>
      </c>
      <c r="F394" s="25">
        <v>0.13024113389045874</v>
      </c>
      <c r="G394" s="15">
        <v>1171.2</v>
      </c>
      <c r="I394" s="13"/>
      <c r="J394" s="16"/>
      <c r="K394" s="13"/>
      <c r="L394" s="16"/>
      <c r="M394" s="20"/>
      <c r="O394" s="16"/>
      <c r="P394" s="13"/>
      <c r="Q394" s="16"/>
      <c r="R394" s="13"/>
      <c r="S394" s="16"/>
    </row>
    <row r="395" spans="1:19" x14ac:dyDescent="0.25">
      <c r="A395" s="13"/>
      <c r="E395" s="24">
        <v>-4.8106290356855208</v>
      </c>
      <c r="F395" s="25">
        <v>0.12511661762615547</v>
      </c>
      <c r="G395" s="15">
        <v>966.5</v>
      </c>
      <c r="I395" s="13"/>
      <c r="J395" s="16"/>
      <c r="K395" s="13"/>
      <c r="L395" s="16"/>
      <c r="M395" s="20"/>
      <c r="O395" s="16"/>
      <c r="P395" s="13"/>
      <c r="Q395" s="16"/>
      <c r="R395" s="13"/>
      <c r="S395" s="16"/>
    </row>
    <row r="396" spans="1:19" x14ac:dyDescent="0.25">
      <c r="A396" s="13"/>
      <c r="E396" s="24">
        <v>-4.3759418649799153</v>
      </c>
      <c r="F396" s="25">
        <v>0.13131166709201281</v>
      </c>
      <c r="G396" s="15">
        <v>807</v>
      </c>
      <c r="I396" s="13"/>
      <c r="J396" s="16"/>
      <c r="K396" s="13"/>
      <c r="L396" s="16"/>
      <c r="M396" s="20"/>
      <c r="O396" s="16"/>
      <c r="P396" s="13"/>
      <c r="Q396" s="16"/>
      <c r="R396" s="13"/>
      <c r="S396" s="16"/>
    </row>
    <row r="397" spans="1:19" x14ac:dyDescent="0.25">
      <c r="A397" s="13"/>
      <c r="E397" s="24">
        <v>-5.0896714699405488</v>
      </c>
      <c r="F397" s="25">
        <v>0.13762887699988546</v>
      </c>
      <c r="G397" s="15">
        <v>955.3</v>
      </c>
      <c r="I397" s="13"/>
      <c r="J397" s="16"/>
      <c r="K397" s="13"/>
      <c r="L397" s="16"/>
      <c r="M397" s="20"/>
      <c r="O397" s="16"/>
      <c r="P397" s="13"/>
      <c r="Q397" s="16"/>
      <c r="R397" s="13"/>
      <c r="S397" s="16"/>
    </row>
    <row r="398" spans="1:19" x14ac:dyDescent="0.25">
      <c r="A398" s="13"/>
      <c r="E398" s="24">
        <v>-5.2933360136148133</v>
      </c>
      <c r="F398" s="25">
        <v>0.13910395122958083</v>
      </c>
      <c r="G398" s="15">
        <v>858.4</v>
      </c>
      <c r="I398" s="13"/>
      <c r="J398" s="16"/>
      <c r="K398" s="13"/>
      <c r="L398" s="16"/>
      <c r="M398" s="20"/>
      <c r="O398" s="16"/>
      <c r="P398" s="13"/>
      <c r="Q398" s="16"/>
      <c r="R398" s="13"/>
      <c r="S398" s="16"/>
    </row>
    <row r="399" spans="1:19" x14ac:dyDescent="0.25">
      <c r="A399" s="13"/>
      <c r="E399" s="24">
        <v>-4.9250851818761765</v>
      </c>
      <c r="F399" s="25">
        <v>0.12854289300404592</v>
      </c>
      <c r="G399" s="15">
        <v>776.7</v>
      </c>
      <c r="H399" t="s">
        <v>26</v>
      </c>
      <c r="I399" s="13"/>
      <c r="J399" s="16"/>
      <c r="K399" s="13"/>
      <c r="L399" s="16"/>
      <c r="M399" s="20"/>
      <c r="O399" s="16"/>
      <c r="P399" s="13"/>
      <c r="Q399" s="16"/>
      <c r="R399" s="13"/>
      <c r="S399" s="16"/>
    </row>
    <row r="400" spans="1:19" x14ac:dyDescent="0.25">
      <c r="A400" s="13" t="s">
        <v>189</v>
      </c>
      <c r="B400" t="s">
        <v>206</v>
      </c>
      <c r="C400" t="s">
        <v>147</v>
      </c>
      <c r="D400" t="s">
        <v>183</v>
      </c>
      <c r="E400" s="24">
        <v>-4.5068392264109303</v>
      </c>
      <c r="F400" s="25">
        <v>0.14005680219193353</v>
      </c>
      <c r="G400" s="15">
        <v>1002.3</v>
      </c>
      <c r="H400" t="s">
        <v>25</v>
      </c>
      <c r="I400" s="13"/>
      <c r="J400" s="16"/>
      <c r="K400" s="13"/>
      <c r="L400" s="16"/>
      <c r="M400" s="20"/>
      <c r="O400" s="16"/>
      <c r="P400" s="13"/>
      <c r="Q400" s="16"/>
      <c r="R400" s="13"/>
      <c r="S400" s="16"/>
    </row>
    <row r="401" spans="1:19" x14ac:dyDescent="0.25">
      <c r="A401" s="13"/>
      <c r="E401" s="24">
        <v>-4.7287965775392182</v>
      </c>
      <c r="F401" s="25">
        <v>0.15165441388199552</v>
      </c>
      <c r="G401" s="15">
        <v>851.1</v>
      </c>
      <c r="I401" s="13"/>
      <c r="J401" s="16"/>
      <c r="K401" s="13"/>
      <c r="L401" s="16"/>
      <c r="M401" s="20"/>
      <c r="O401" s="16"/>
      <c r="P401" s="13"/>
      <c r="Q401" s="16"/>
      <c r="R401" s="13"/>
      <c r="S401" s="16"/>
    </row>
    <row r="402" spans="1:19" x14ac:dyDescent="0.25">
      <c r="A402" s="13"/>
      <c r="E402" s="24">
        <v>-4.5930190288365758</v>
      </c>
      <c r="F402" s="25">
        <v>0.12768034755802318</v>
      </c>
      <c r="G402" s="15">
        <v>909.9</v>
      </c>
      <c r="I402" s="13"/>
      <c r="J402" s="16"/>
      <c r="K402" s="13"/>
      <c r="L402" s="16"/>
      <c r="M402" s="20"/>
      <c r="O402" s="16"/>
      <c r="P402" s="13"/>
      <c r="Q402" s="16"/>
      <c r="R402" s="13"/>
      <c r="S402" s="16"/>
    </row>
    <row r="403" spans="1:19" x14ac:dyDescent="0.25">
      <c r="A403" s="13"/>
      <c r="E403" s="24">
        <v>-4.7681715804847036</v>
      </c>
      <c r="F403" s="25">
        <v>0.12558478583414631</v>
      </c>
      <c r="G403" s="15">
        <v>699.5</v>
      </c>
      <c r="I403" s="13"/>
      <c r="J403" s="16"/>
      <c r="K403" s="13"/>
      <c r="L403" s="16"/>
      <c r="M403" s="20"/>
      <c r="O403" s="16"/>
      <c r="P403" s="13"/>
      <c r="Q403" s="16"/>
      <c r="R403" s="13"/>
      <c r="S403" s="16"/>
    </row>
    <row r="404" spans="1:19" x14ac:dyDescent="0.25">
      <c r="A404" s="13"/>
      <c r="E404" s="24">
        <v>-4.6167756824898598</v>
      </c>
      <c r="F404" s="25">
        <v>0.13492448405381285</v>
      </c>
      <c r="G404" s="15">
        <v>783.1</v>
      </c>
      <c r="I404" s="13"/>
      <c r="J404" s="16"/>
      <c r="K404" s="13"/>
      <c r="L404" s="16"/>
      <c r="M404" s="20"/>
      <c r="O404" s="16"/>
      <c r="P404" s="13"/>
      <c r="Q404" s="16"/>
      <c r="R404" s="13"/>
      <c r="S404" s="16"/>
    </row>
    <row r="405" spans="1:19" x14ac:dyDescent="0.25">
      <c r="A405" s="13"/>
      <c r="E405" s="24">
        <v>-5.2394383453886473</v>
      </c>
      <c r="F405" s="25">
        <v>0.12574426786234991</v>
      </c>
      <c r="G405" s="15">
        <v>967.2</v>
      </c>
      <c r="I405" s="13"/>
      <c r="J405" s="16"/>
      <c r="K405" s="13"/>
      <c r="L405" s="16"/>
      <c r="M405" s="20"/>
      <c r="O405" s="16"/>
      <c r="P405" s="13"/>
      <c r="Q405" s="16"/>
      <c r="R405" s="13"/>
      <c r="S405" s="16"/>
    </row>
    <row r="406" spans="1:19" x14ac:dyDescent="0.25">
      <c r="A406" s="27"/>
      <c r="B406" s="28"/>
      <c r="C406" s="28"/>
      <c r="D406" s="28"/>
      <c r="E406" s="105">
        <v>-5.1930531494223109</v>
      </c>
      <c r="F406" s="106">
        <v>0.15889067905082538</v>
      </c>
      <c r="G406" s="30">
        <v>747.6</v>
      </c>
      <c r="H406" s="28" t="s">
        <v>26</v>
      </c>
      <c r="I406" s="32">
        <f>AVERAGE(E383:E406)</f>
        <v>-5.0191119488871525</v>
      </c>
      <c r="J406" s="34">
        <f>AVERAGE(G383:G406)</f>
        <v>891.45833333333337</v>
      </c>
      <c r="K406" s="32">
        <f>MAX(E383:E406)-MIN(E383:E406)</f>
        <v>1.341509873300839</v>
      </c>
      <c r="L406" s="34">
        <f>MAX(G383:G406)-MIN(G383:G406)</f>
        <v>965.2</v>
      </c>
      <c r="M406" s="35">
        <v>1</v>
      </c>
      <c r="N406" s="28"/>
      <c r="O406" s="31"/>
      <c r="P406" s="32">
        <f>MEDIAN(E383:E406)</f>
        <v>-5.0603618135783845</v>
      </c>
      <c r="Q406" s="34">
        <f>MEDIAN(G383:G406)</f>
        <v>884.15</v>
      </c>
      <c r="R406" s="32">
        <f>AVERAGE(P360:P406)</f>
        <v>-6.8419884054527387</v>
      </c>
      <c r="S406" s="34">
        <f>AVERAGE(Q360:Q406)</f>
        <v>407.98072923706673</v>
      </c>
    </row>
    <row r="409" spans="1:19" x14ac:dyDescent="0.25">
      <c r="A409" s="107"/>
      <c r="B409" s="107"/>
      <c r="C409" s="107"/>
      <c r="D409" s="108"/>
      <c r="E409" s="107"/>
      <c r="F409" s="107"/>
      <c r="G409" s="107"/>
    </row>
    <row r="410" spans="1:19" x14ac:dyDescent="0.25">
      <c r="A410" s="107"/>
      <c r="B410" s="107"/>
      <c r="C410" s="107"/>
      <c r="D410" s="108"/>
      <c r="E410" s="107"/>
      <c r="F410" s="107"/>
      <c r="G410" s="107"/>
    </row>
    <row r="411" spans="1:19" x14ac:dyDescent="0.25">
      <c r="A411" s="107"/>
      <c r="B411" s="107"/>
      <c r="C411" s="107"/>
      <c r="D411" s="108"/>
      <c r="E411" s="109"/>
      <c r="F411" s="109"/>
      <c r="G411" s="109"/>
    </row>
    <row r="412" spans="1:19" x14ac:dyDescent="0.25">
      <c r="A412" s="107"/>
      <c r="B412" s="107"/>
      <c r="C412" s="107"/>
      <c r="D412" s="108"/>
      <c r="E412" s="109"/>
      <c r="F412" s="109"/>
      <c r="G412" s="109"/>
    </row>
    <row r="413" spans="1:19" x14ac:dyDescent="0.25">
      <c r="A413" s="107"/>
      <c r="B413" s="107"/>
      <c r="C413" s="107"/>
      <c r="D413" s="108"/>
      <c r="E413" s="109"/>
      <c r="F413" s="109"/>
      <c r="G413" s="109"/>
    </row>
    <row r="414" spans="1:19" x14ac:dyDescent="0.25">
      <c r="A414" s="107"/>
      <c r="B414" s="107"/>
      <c r="C414" s="107"/>
      <c r="D414" s="108"/>
      <c r="E414" s="109"/>
      <c r="F414" s="107"/>
      <c r="G414" s="109"/>
    </row>
    <row r="415" spans="1:19" x14ac:dyDescent="0.25">
      <c r="A415" s="107"/>
      <c r="B415" s="107"/>
      <c r="C415" s="107"/>
      <c r="D415" s="108"/>
      <c r="E415" s="109"/>
      <c r="F415" s="107"/>
      <c r="G415" s="109"/>
    </row>
    <row r="416" spans="1:19" x14ac:dyDescent="0.25">
      <c r="A416" s="107"/>
      <c r="B416" s="107"/>
      <c r="C416" s="107"/>
      <c r="D416" s="108"/>
      <c r="E416" s="109"/>
      <c r="F416" s="107"/>
      <c r="G416" s="109"/>
    </row>
    <row r="417" spans="1:7" x14ac:dyDescent="0.25">
      <c r="A417" s="107"/>
      <c r="B417" s="107"/>
      <c r="C417" s="107"/>
      <c r="D417" s="108"/>
      <c r="E417" s="109"/>
      <c r="F417" s="109"/>
      <c r="G417" s="109"/>
    </row>
    <row r="418" spans="1:7" x14ac:dyDescent="0.25">
      <c r="A418" s="107"/>
      <c r="B418" s="107"/>
      <c r="C418" s="107"/>
      <c r="D418" s="108"/>
      <c r="E418" s="109"/>
      <c r="F418" s="109"/>
      <c r="G418" s="109"/>
    </row>
    <row r="419" spans="1:7" x14ac:dyDescent="0.25">
      <c r="A419" s="107"/>
      <c r="B419" s="107"/>
      <c r="C419" s="107"/>
      <c r="D419" s="108"/>
      <c r="E419" s="109"/>
      <c r="F419" s="109"/>
      <c r="G419" s="109"/>
    </row>
    <row r="420" spans="1:7" x14ac:dyDescent="0.25">
      <c r="A420" s="107"/>
      <c r="B420" s="107"/>
      <c r="C420" s="107"/>
      <c r="D420" s="108"/>
      <c r="E420" s="109"/>
      <c r="F420" s="109"/>
      <c r="G420" s="109"/>
    </row>
    <row r="421" spans="1:7" x14ac:dyDescent="0.25">
      <c r="A421" s="107"/>
      <c r="B421" s="107"/>
      <c r="C421" s="107"/>
      <c r="D421" s="108"/>
      <c r="E421" s="109"/>
      <c r="F421" s="109"/>
      <c r="G421" s="109"/>
    </row>
    <row r="422" spans="1:7" x14ac:dyDescent="0.25">
      <c r="A422" s="107"/>
      <c r="B422" s="107"/>
      <c r="C422" s="107"/>
      <c r="D422" s="108"/>
      <c r="E422" s="110"/>
      <c r="F422" s="110"/>
      <c r="G422" s="110"/>
    </row>
    <row r="423" spans="1:7" x14ac:dyDescent="0.25">
      <c r="A423" s="107"/>
      <c r="B423" s="107"/>
      <c r="C423" s="107"/>
      <c r="D423" s="108"/>
      <c r="E423" s="110"/>
      <c r="F423" s="110"/>
      <c r="G423" s="110"/>
    </row>
    <row r="424" spans="1:7" x14ac:dyDescent="0.25">
      <c r="A424" s="107"/>
      <c r="B424" s="107"/>
      <c r="C424" s="107"/>
      <c r="D424" s="107"/>
      <c r="E424" s="107"/>
      <c r="F424" s="107"/>
      <c r="G424" s="107"/>
    </row>
    <row r="425" spans="1:7" x14ac:dyDescent="0.25">
      <c r="A425" s="107"/>
      <c r="B425" s="107"/>
      <c r="C425" s="107"/>
      <c r="D425" s="107"/>
      <c r="E425" s="107"/>
      <c r="F425" s="107"/>
      <c r="G425" s="107"/>
    </row>
    <row r="426" spans="1:7" x14ac:dyDescent="0.25">
      <c r="A426" s="107"/>
      <c r="B426" s="107"/>
      <c r="C426" s="107"/>
      <c r="D426" s="107"/>
      <c r="E426" s="107"/>
      <c r="F426" s="107"/>
      <c r="G426" s="107"/>
    </row>
    <row r="427" spans="1:7" x14ac:dyDescent="0.25">
      <c r="A427" s="107"/>
      <c r="B427" s="107"/>
      <c r="C427" s="107"/>
      <c r="D427" s="107"/>
      <c r="E427" s="107"/>
      <c r="F427" s="107"/>
      <c r="G427" s="107"/>
    </row>
    <row r="428" spans="1:7" x14ac:dyDescent="0.25">
      <c r="A428" s="107"/>
      <c r="B428" s="107"/>
      <c r="C428" s="107"/>
      <c r="D428" s="107"/>
      <c r="E428" s="111"/>
      <c r="F428" s="107"/>
      <c r="G428" s="107"/>
    </row>
    <row r="429" spans="1:7" x14ac:dyDescent="0.25">
      <c r="A429" s="107"/>
      <c r="B429" s="107"/>
      <c r="C429" s="107"/>
      <c r="D429" s="107"/>
      <c r="E429" s="111"/>
      <c r="F429" s="107"/>
      <c r="G429" s="107"/>
    </row>
    <row r="430" spans="1:7" x14ac:dyDescent="0.25">
      <c r="A430" s="107"/>
      <c r="B430" s="107"/>
      <c r="C430" s="107"/>
      <c r="D430" s="111"/>
      <c r="E430" s="111"/>
      <c r="F430" s="107"/>
      <c r="G430" s="107"/>
    </row>
    <row r="431" spans="1:7" x14ac:dyDescent="0.25">
      <c r="A431" s="107"/>
      <c r="B431" s="107"/>
      <c r="C431" s="107"/>
      <c r="D431" s="111"/>
      <c r="E431" s="111"/>
      <c r="F431" s="107"/>
      <c r="G431" s="107"/>
    </row>
    <row r="432" spans="1:7" x14ac:dyDescent="0.25">
      <c r="A432" s="107"/>
      <c r="B432" s="107"/>
      <c r="C432" s="111"/>
      <c r="D432" s="111"/>
      <c r="E432" s="111"/>
      <c r="F432" s="107"/>
      <c r="G432" s="107"/>
    </row>
    <row r="433" spans="1:7" x14ac:dyDescent="0.25">
      <c r="A433" s="107"/>
      <c r="B433" s="107"/>
      <c r="C433" s="111"/>
      <c r="D433" s="111"/>
      <c r="E433" s="111"/>
      <c r="F433" s="107"/>
      <c r="G433" s="107"/>
    </row>
    <row r="434" spans="1:7" x14ac:dyDescent="0.25">
      <c r="A434" s="107"/>
      <c r="B434" s="107"/>
      <c r="C434" s="111"/>
      <c r="D434" s="111"/>
      <c r="E434" s="111"/>
      <c r="F434" s="107"/>
      <c r="G434" s="107"/>
    </row>
    <row r="435" spans="1:7" x14ac:dyDescent="0.25">
      <c r="A435" s="107"/>
      <c r="B435" s="107"/>
      <c r="C435" s="111"/>
      <c r="D435" s="111"/>
      <c r="E435" s="111"/>
      <c r="F435" s="107"/>
      <c r="G435" s="107"/>
    </row>
    <row r="436" spans="1:7" x14ac:dyDescent="0.25">
      <c r="A436" s="107"/>
      <c r="B436" s="107"/>
      <c r="C436" s="107"/>
      <c r="D436" s="111"/>
      <c r="E436" s="111"/>
      <c r="F436" s="107"/>
      <c r="G436" s="107"/>
    </row>
    <row r="437" spans="1:7" x14ac:dyDescent="0.25">
      <c r="A437" s="107"/>
      <c r="B437" s="107"/>
      <c r="C437" s="107"/>
      <c r="D437" s="111"/>
      <c r="E437" s="111"/>
      <c r="F437" s="107"/>
      <c r="G437" s="107"/>
    </row>
    <row r="438" spans="1:7" x14ac:dyDescent="0.25">
      <c r="A438" s="107"/>
      <c r="B438" s="107"/>
      <c r="C438" s="107"/>
      <c r="D438" s="107"/>
      <c r="E438" s="111"/>
      <c r="F438" s="107"/>
      <c r="G438" s="107"/>
    </row>
    <row r="439" spans="1:7" x14ac:dyDescent="0.25">
      <c r="A439" s="107"/>
      <c r="B439" s="107"/>
      <c r="C439" s="107"/>
      <c r="D439" s="107"/>
      <c r="E439" s="111"/>
      <c r="F439" s="107"/>
      <c r="G439" s="107"/>
    </row>
    <row r="440" spans="1:7" x14ac:dyDescent="0.25">
      <c r="A440" s="107"/>
      <c r="B440" s="107"/>
      <c r="C440" s="107"/>
      <c r="D440" s="107"/>
      <c r="E440" s="107"/>
      <c r="F440" s="107"/>
      <c r="G440" s="107"/>
    </row>
    <row r="441" spans="1:7" x14ac:dyDescent="0.25">
      <c r="A441" s="107"/>
      <c r="B441" s="107"/>
      <c r="C441" s="107"/>
      <c r="D441" s="107"/>
      <c r="E441" s="107"/>
      <c r="F441" s="107"/>
      <c r="G441" s="107"/>
    </row>
    <row r="442" spans="1:7" x14ac:dyDescent="0.25">
      <c r="A442" s="107"/>
      <c r="B442" s="107"/>
      <c r="C442" s="107"/>
      <c r="D442" s="107"/>
      <c r="E442" s="107"/>
      <c r="F442" s="111"/>
      <c r="G442" s="107"/>
    </row>
    <row r="443" spans="1:7" x14ac:dyDescent="0.25">
      <c r="A443" s="107"/>
      <c r="B443" s="107"/>
      <c r="C443" s="107"/>
      <c r="D443" s="107"/>
      <c r="E443" s="107"/>
      <c r="F443" s="111"/>
      <c r="G443" s="107"/>
    </row>
    <row r="444" spans="1:7" x14ac:dyDescent="0.25">
      <c r="A444" s="107"/>
      <c r="B444" s="107"/>
      <c r="C444" s="107"/>
      <c r="D444" s="107"/>
      <c r="E444" s="107"/>
      <c r="F444" s="111"/>
      <c r="G444" s="107"/>
    </row>
    <row r="445" spans="1:7" x14ac:dyDescent="0.25">
      <c r="A445" s="107"/>
      <c r="B445" s="107"/>
      <c r="C445" s="107"/>
      <c r="D445" s="107"/>
      <c r="E445" s="107"/>
      <c r="F445" s="111"/>
      <c r="G445" s="107"/>
    </row>
    <row r="446" spans="1:7" x14ac:dyDescent="0.25">
      <c r="A446" s="107"/>
      <c r="B446" s="107"/>
      <c r="C446" s="107"/>
      <c r="D446" s="107"/>
      <c r="E446" s="107"/>
      <c r="F446" s="111"/>
      <c r="G446" s="107"/>
    </row>
    <row r="447" spans="1:7" x14ac:dyDescent="0.25">
      <c r="A447" s="107"/>
      <c r="B447" s="107"/>
      <c r="C447" s="107"/>
      <c r="D447" s="107"/>
      <c r="E447" s="107"/>
      <c r="F447" s="111"/>
      <c r="G447" s="107"/>
    </row>
    <row r="448" spans="1:7" x14ac:dyDescent="0.25">
      <c r="A448" s="107"/>
      <c r="B448" s="107"/>
      <c r="C448" s="107"/>
      <c r="D448" s="107"/>
      <c r="E448" s="107"/>
      <c r="F448" s="107"/>
      <c r="G448" s="107"/>
    </row>
    <row r="449" spans="1:7" x14ac:dyDescent="0.25">
      <c r="A449" s="107"/>
      <c r="B449" s="107"/>
      <c r="C449" s="107"/>
      <c r="D449" s="107"/>
      <c r="E449" s="107"/>
      <c r="F449" s="107"/>
      <c r="G449" s="107"/>
    </row>
    <row r="450" spans="1:7" x14ac:dyDescent="0.25">
      <c r="A450" s="107"/>
      <c r="B450" s="107"/>
      <c r="C450" s="107"/>
      <c r="D450" s="107"/>
      <c r="E450" s="107"/>
      <c r="F450" s="107"/>
      <c r="G450" s="107"/>
    </row>
    <row r="451" spans="1:7" x14ac:dyDescent="0.25">
      <c r="A451" s="107"/>
      <c r="B451" s="107"/>
      <c r="C451" s="107"/>
      <c r="D451" s="107"/>
      <c r="E451" s="107"/>
      <c r="F451" s="107"/>
      <c r="G451" s="107"/>
    </row>
    <row r="452" spans="1:7" x14ac:dyDescent="0.25">
      <c r="A452" s="107"/>
      <c r="B452" s="107"/>
      <c r="C452" s="107"/>
      <c r="D452" s="107"/>
      <c r="E452" s="107"/>
      <c r="F452" s="107"/>
      <c r="G452" s="107"/>
    </row>
    <row r="453" spans="1:7" x14ac:dyDescent="0.25">
      <c r="A453" s="107"/>
      <c r="B453" s="107"/>
      <c r="C453" s="107"/>
      <c r="D453" s="107"/>
      <c r="E453" s="107"/>
      <c r="F453" s="107"/>
      <c r="G453" s="107"/>
    </row>
    <row r="454" spans="1:7" x14ac:dyDescent="0.25">
      <c r="A454" s="107"/>
      <c r="B454" s="107"/>
      <c r="C454" s="107"/>
      <c r="D454" s="107"/>
      <c r="E454" s="107"/>
      <c r="F454" s="107"/>
      <c r="G454" s="107"/>
    </row>
    <row r="455" spans="1:7" x14ac:dyDescent="0.25">
      <c r="A455" s="107"/>
      <c r="B455" s="107"/>
      <c r="C455" s="107"/>
      <c r="D455" s="107"/>
      <c r="E455" s="107"/>
      <c r="F455" s="107"/>
      <c r="G455" s="107"/>
    </row>
    <row r="456" spans="1:7" x14ac:dyDescent="0.25">
      <c r="A456" s="107"/>
      <c r="B456" s="107"/>
      <c r="C456" s="109"/>
      <c r="D456" s="109"/>
      <c r="E456" s="109"/>
      <c r="F456" s="109"/>
      <c r="G456" s="107"/>
    </row>
    <row r="457" spans="1:7" x14ac:dyDescent="0.25">
      <c r="A457" s="107"/>
      <c r="B457" s="107"/>
      <c r="C457" s="107"/>
      <c r="D457" s="107"/>
      <c r="E457" s="107"/>
      <c r="F457" s="107"/>
      <c r="G457" s="107"/>
    </row>
    <row r="458" spans="1:7" x14ac:dyDescent="0.25">
      <c r="A458" s="107"/>
      <c r="B458" s="107"/>
      <c r="C458" s="107"/>
      <c r="D458" s="107"/>
      <c r="E458" s="107"/>
      <c r="F458" s="107"/>
      <c r="G458" s="107"/>
    </row>
    <row r="459" spans="1:7" x14ac:dyDescent="0.25">
      <c r="A459" s="107"/>
      <c r="B459" s="107"/>
      <c r="C459" s="107"/>
      <c r="D459" s="107"/>
      <c r="E459" s="107"/>
      <c r="F459" s="107"/>
      <c r="G459" s="107"/>
    </row>
    <row r="460" spans="1:7" x14ac:dyDescent="0.25">
      <c r="A460" s="107"/>
      <c r="B460" s="107"/>
      <c r="C460" s="107"/>
      <c r="D460" s="107"/>
      <c r="E460" s="107"/>
      <c r="F460" s="107"/>
      <c r="G460" s="107"/>
    </row>
  </sheetData>
  <mergeCells count="3">
    <mergeCell ref="R1:S1"/>
    <mergeCell ref="I1:J1"/>
    <mergeCell ref="P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 data</vt:lpstr>
      <vt:lpstr>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howell</dc:creator>
  <cp:lastModifiedBy>User</cp:lastModifiedBy>
  <dcterms:created xsi:type="dcterms:W3CDTF">2019-05-13T12:24:53Z</dcterms:created>
  <dcterms:modified xsi:type="dcterms:W3CDTF">2020-12-08T12:07:30Z</dcterms:modified>
</cp:coreProperties>
</file>